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Google Drive\Projetos e Trabalho\FUB (pasta servidor)\20200409 LGC - NOVO\PARA SEI\"/>
    </mc:Choice>
  </mc:AlternateContent>
  <xr:revisionPtr revIDLastSave="0" documentId="13_ncr:1_{650DDCAF-9704-4DBD-AFFF-2453A9DB53AD}" xr6:coauthVersionLast="45" xr6:coauthVersionMax="45" xr10:uidLastSave="{00000000-0000-0000-0000-000000000000}"/>
  <bookViews>
    <workbookView xWindow="-120" yWindow="-120" windowWidth="20730" windowHeight="11160" xr2:uid="{CFE00966-C4D3-47D7-A440-BD73AB438BF3}"/>
  </bookViews>
  <sheets>
    <sheet name="Cotações" sheetId="2" r:id="rId1"/>
  </sheets>
  <externalReferences>
    <externalReference r:id="rId2"/>
  </externalReferences>
  <definedNames>
    <definedName name="_xlnm.Print_Area" localSheetId="0">Cotações!$A$1:$G$115</definedName>
    <definedName name="CFF">#REF!</definedName>
    <definedName name="Excel_BuiltIn_Print_Area_1" localSheetId="0">#REF!</definedName>
    <definedName name="Excel_BuiltIn_Print_Area_1_1" localSheetId="0">#REF!</definedName>
    <definedName name="Excel_BuiltIn_Print_Area_9" localSheetId="0">#REF!</definedName>
    <definedName name="Excel_BuiltIn_Print_Area_9">#REF!</definedName>
    <definedName name="Excel_BuiltIn_Print_Titles_1" localSheetId="0">#REF!</definedName>
    <definedName name="Excel_BuiltIn_Print_Titles_1">#REF!</definedName>
    <definedName name="NEWPRINT10">#REF!</definedName>
    <definedName name="NEWPRINT2">#REF!</definedName>
    <definedName name="NEWPRINT3">#REF!</definedName>
    <definedName name="NEWPRINT4">#REF!</definedName>
    <definedName name="NewPrintArea" localSheetId="0">#REF!</definedName>
    <definedName name="NewPrintArea">#REF!</definedName>
    <definedName name="NewPrintArea2" localSheetId="0">#REF!</definedName>
    <definedName name="NewPrintArea2">#REF!</definedName>
    <definedName name="NewPrintArea3" localSheetId="0">#REF!</definedName>
    <definedName name="NewPrintArea3">#REF!</definedName>
    <definedName name="NewPrintArea9" localSheetId="0">#REF!</definedName>
    <definedName name="NewPrintArea9">#REF!</definedName>
    <definedName name="PRINT10">#REF!</definedName>
    <definedName name="TITLES2">#REF!</definedName>
    <definedName name="_xlnm.Print_Titles" localSheetId="0">Cotações!$1:$7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5" i="2" l="1"/>
  <c r="F95" i="2"/>
  <c r="F85" i="2"/>
  <c r="F75" i="2"/>
  <c r="F55" i="2"/>
  <c r="F25" i="2"/>
  <c r="E59" i="2"/>
  <c r="F65" i="2" s="1"/>
  <c r="E29" i="2"/>
  <c r="F35" i="2" s="1"/>
  <c r="E39" i="2" l="1"/>
  <c r="F45" i="2" s="1"/>
  <c r="F115" i="2"/>
  <c r="D107" i="2"/>
  <c r="B107" i="2"/>
  <c r="D87" i="2"/>
  <c r="D37" i="2"/>
</calcChain>
</file>

<file path=xl/sharedStrings.xml><?xml version="1.0" encoding="utf-8"?>
<sst xmlns="http://schemas.openxmlformats.org/spreadsheetml/2006/main" count="199" uniqueCount="100">
  <si>
    <t>CODIGO</t>
  </si>
  <si>
    <t>COTAÇÃO</t>
  </si>
  <si>
    <t>MATERIAL</t>
  </si>
  <si>
    <t xml:space="preserve">UN </t>
  </si>
  <si>
    <t xml:space="preserve">EMPRESA  </t>
  </si>
  <si>
    <t>m</t>
  </si>
  <si>
    <t>TIPO</t>
  </si>
  <si>
    <t>Preço obtido do site</t>
  </si>
  <si>
    <t>PREÇO</t>
  </si>
  <si>
    <t>CNPJ</t>
  </si>
  <si>
    <t>51.225.522/0001-22</t>
  </si>
  <si>
    <t>TELEFONE</t>
  </si>
  <si>
    <t>(11) 5613-5777</t>
  </si>
  <si>
    <t>SITE</t>
  </si>
  <si>
    <t>E-MAIL</t>
  </si>
  <si>
    <t>DATA</t>
  </si>
  <si>
    <t>-</t>
  </si>
  <si>
    <t>www.thyssenkruppelevadores.com.br</t>
  </si>
  <si>
    <t>CAESB</t>
  </si>
  <si>
    <t>Tabela constante no site</t>
  </si>
  <si>
    <t>00.082.024/0001-37</t>
  </si>
  <si>
    <t>https://www.caesb.df.gov.br/</t>
  </si>
  <si>
    <t>FUNDAÇÃO UNIVERSIDADE DE BRASÍLIA</t>
  </si>
  <si>
    <t>Campus Darcy Ribeiro</t>
  </si>
  <si>
    <t>Mapa de Cotações</t>
  </si>
  <si>
    <t>COTAÇÃO 1</t>
  </si>
  <si>
    <t>unidade</t>
  </si>
  <si>
    <t>GL ELETRO-ELETRÔNICOS LTDA</t>
  </si>
  <si>
    <t>Proposta comercial</t>
  </si>
  <si>
    <t>52.618.139/0030-31</t>
  </si>
  <si>
    <t>(11) 4075-7908</t>
  </si>
  <si>
    <t>www.sms.com.br</t>
  </si>
  <si>
    <t>COTAÇÃO 3</t>
  </si>
  <si>
    <t>COTAÇÃO 2</t>
  </si>
  <si>
    <t>SIELETRIC SISTEMAS ELÉTRICOS LTDA</t>
  </si>
  <si>
    <t>08.601.864/0001-70</t>
  </si>
  <si>
    <t>(47) 3261-1500</t>
  </si>
  <si>
    <t>sieletric@sieletric.com.br</t>
  </si>
  <si>
    <t>www.sieletric.com.br</t>
  </si>
  <si>
    <t>Fornecimento de disjuntor tripolar isolado a SF6, comando automático, corrente nominal 630A, capacidade de interrupção simétrica de 25kA, 60Hz, NBI 95kV, com relé de proteção Vamp 11 (Schneider), transformadores de corrente e no-break (solução on-board)</t>
  </si>
  <si>
    <t>COTAÇÃO 4</t>
  </si>
  <si>
    <t>Fornecimento de grupo gerador D300D6 Cummins, open-set, 300kW/375kVA (stand-by), grau de proteção IP 23, 380/220V, 60Hz, com pré-aquecimento, inclusive chave de transferência automática e kit atenuador de ruído</t>
  </si>
  <si>
    <t>DCCO SOLUCOES EM ENERGIA E EQUIPAMENTOS LTDA</t>
  </si>
  <si>
    <t>01.475.599/0002-63</t>
  </si>
  <si>
    <t>(61) 3233-0990</t>
  </si>
  <si>
    <t>www.dcco.com.br</t>
  </si>
  <si>
    <t>helio.hardy@dcco.com.br</t>
  </si>
  <si>
    <t>COTAÇÃO 5</t>
  </si>
  <si>
    <t>Tubo industrial em metalon quadrado 40 x 40 x 1,25mm</t>
  </si>
  <si>
    <t>ALADIM COMERCIO DE FERRO E METAIS LTDA</t>
  </si>
  <si>
    <t>https://www.aladimmetais.com.br/produto/tubo-quadrado-metalon-40-x-40-1-25-galvanizado-6mts-76669</t>
  </si>
  <si>
    <t>vendas219@aladimmetais.com.br</t>
  </si>
  <si>
    <t>COTAÇÃO 6</t>
  </si>
  <si>
    <t>m2</t>
  </si>
  <si>
    <t>REFAX FACHADAS E FORROS LTDA</t>
  </si>
  <si>
    <t>54.982.152/0001-66</t>
  </si>
  <si>
    <t>(11) 4035-0000</t>
  </si>
  <si>
    <t>www.refax.com.br</t>
  </si>
  <si>
    <t>refax@refax.com.br</t>
  </si>
  <si>
    <t>COTAÇÃO 7</t>
  </si>
  <si>
    <t>COTAÇÃO 8</t>
  </si>
  <si>
    <t>Suporte para espelho inclinado PCD</t>
  </si>
  <si>
    <t>34.764.945/0001-00</t>
  </si>
  <si>
    <t>(19) 3328-2080</t>
  </si>
  <si>
    <t>https://www.certiva.com.br/Suporte-articulado-de-espelho-para-deficiente-PNE-01578</t>
  </si>
  <si>
    <t>vendas@certiva.com.br</t>
  </si>
  <si>
    <t>Adriana Assumpcao Comercio de Metais Sanitarios Importacao e Exportacao Eireli</t>
  </si>
  <si>
    <t>SLC Comércio Importação e Exportação Ltda</t>
  </si>
  <si>
    <t>10.811.754/0001-85</t>
  </si>
  <si>
    <t>(19) 3318-3040</t>
  </si>
  <si>
    <t>https://torneiraeletronica.com.br/produto/suporte-de-espelho-articulado-para-deficiente-pne-suporte-nao-acompanha-espelho-78-015/160732</t>
  </si>
  <si>
    <t>vendas@solucenter.com.br</t>
  </si>
  <si>
    <t>MENOR PREÇO</t>
  </si>
  <si>
    <t>COTAÇÃO 9</t>
  </si>
  <si>
    <t>Elevador de uso restrito, conforme projeto e especificações, fornecimento e instalação</t>
  </si>
  <si>
    <t>MONTELE INDÚSTRIA DE ELEVADORES LTDA</t>
  </si>
  <si>
    <t>17.609.256/0001-01</t>
  </si>
  <si>
    <t>4000-1044 (nacional)</t>
  </si>
  <si>
    <t>www.montele.com.br</t>
  </si>
  <si>
    <t>jogner.bayer@montele.ind.br</t>
  </si>
  <si>
    <t>THYSSENKRUPP ELEVADORES AS</t>
  </si>
  <si>
    <t>90.347.840/0001-18</t>
  </si>
  <si>
    <t>0800 7070 499</t>
  </si>
  <si>
    <t>nathielle.souza@thyssenkrupp.com</t>
  </si>
  <si>
    <t>COTAÇÃO 10</t>
  </si>
  <si>
    <t>Fornecimento de Nobreak (UPS) online trifásico, 20kVA/18kW, tensão de entrada de 380V, tensão de saída de 380V, fp de saída de 0,9, autonomia máxima de 54min com 25% de carga com baterias internas. Ref.: Keor T 20kVA de fabricação LEGRAND</t>
  </si>
  <si>
    <t>Fornecimento de Nobreak (UPS) online trifásico, 30kVA/27kW, tensão de entrada de 380V, tensão de saída de 380V, fp de saída de 0,9, autonomia máxima de 1h11min para 25% de carga com baterias internas. Ref.: Keor T 30kVA de fabricação LEGRAND</t>
  </si>
  <si>
    <t>Fornecimento de brise de alumínio,cor bege duna (ref. R85c), modelo colmeia, mal de 100mm, fabricante Refax ou similar</t>
  </si>
  <si>
    <t>Fornecimento de brise de alumínio, cor branca, modelo linear LC 100 60º, fabricante Refax ou similar</t>
  </si>
  <si>
    <t>CENTRO DE PLANEJAMENTO OSCAR NIEMEYER</t>
  </si>
  <si>
    <t>OBRA:</t>
  </si>
  <si>
    <t>Conclusão dos Laboratórios Analíticos em Geociências – LGC (Bloco 4) e subestação de energia elétrica (Bloco 5)</t>
  </si>
  <si>
    <t>ENDEREÇO:</t>
  </si>
  <si>
    <t>DATA:</t>
  </si>
  <si>
    <t>Outubro de 2020</t>
  </si>
  <si>
    <t>REF. INSUMOS:</t>
  </si>
  <si>
    <t>SINAPI 08/2020; TCPO/PINI 08/2020; Informativo SBC 08/2020; SCO-RJ 08/2020; CPOS 07/2020; ORSE 06/2020; IOPES 02/2020</t>
  </si>
  <si>
    <t>BDI NORMAL:</t>
  </si>
  <si>
    <t>BDI DIFERENCIADO:</t>
  </si>
  <si>
    <t>Taxas de BDI conforme Resolução nº 0013/2016 do Decanato de Administração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</si>
</sst>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* #,##0.00_-;\-&quot;R$&quot;* #,##0.00_-;_-&quot;R$&quot;* &quot;-&quot;??_-;_-@_-"/>
    <numFmt numFmtId="164" formatCode="_-&quot;R$&quot;\ * #,##0.00_-;\-&quot;R$&quot;\ * #,##0.00_-;_-&quot;R$&quot;\ * &quot;-&quot;??_-;_-@_-"/>
    <numFmt numFmtId="165" formatCode="_-[$R$-416]\ * #,##0.00_-;\-[$R$-416]\ * #,##0.00_-;_-[$R$-416]\ 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indexed="24"/>
      <name val="Arial"/>
      <family val="2"/>
    </font>
    <font>
      <sz val="8"/>
      <name val="Arial"/>
      <family val="2"/>
    </font>
    <font>
      <sz val="8"/>
      <color indexed="24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"/>
      <color theme="1"/>
      <name val="Arial"/>
      <family val="2"/>
    </font>
    <font>
      <sz val="13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164" fontId="18" fillId="0" borderId="0" applyFill="0" applyBorder="0" applyAlignment="0" applyProtection="0"/>
    <xf numFmtId="0" fontId="24" fillId="0" borderId="0" applyNumberFormat="0" applyFill="0" applyBorder="0" applyAlignment="0" applyProtection="0"/>
  </cellStyleXfs>
  <cellXfs count="58">
    <xf numFmtId="0" fontId="0" fillId="0" borderId="0" xfId="0"/>
    <xf numFmtId="49" fontId="19" fillId="33" borderId="11" xfId="42" applyNumberFormat="1" applyFont="1" applyFill="1" applyBorder="1" applyAlignment="1">
      <alignment horizontal="center" vertical="center" wrapText="1"/>
    </xf>
    <xf numFmtId="0" fontId="19" fillId="33" borderId="11" xfId="42" applyFont="1" applyFill="1" applyBorder="1" applyAlignment="1">
      <alignment horizontal="center" vertical="center" wrapText="1"/>
    </xf>
    <xf numFmtId="0" fontId="18" fillId="0" borderId="0" xfId="42" applyAlignment="1">
      <alignment vertical="center"/>
    </xf>
    <xf numFmtId="0" fontId="20" fillId="34" borderId="15" xfId="42" applyFont="1" applyFill="1" applyBorder="1" applyAlignment="1">
      <alignment horizontal="center" vertical="center" wrapText="1"/>
    </xf>
    <xf numFmtId="0" fontId="19" fillId="34" borderId="16" xfId="42" applyFont="1" applyFill="1" applyBorder="1" applyAlignment="1">
      <alignment horizontal="center" vertical="center" wrapText="1"/>
    </xf>
    <xf numFmtId="2" fontId="19" fillId="34" borderId="16" xfId="42" applyNumberFormat="1" applyFont="1" applyFill="1" applyBorder="1" applyAlignment="1">
      <alignment horizontal="center" vertical="center" wrapText="1"/>
    </xf>
    <xf numFmtId="2" fontId="19" fillId="34" borderId="17" xfId="42" applyNumberFormat="1" applyFont="1" applyFill="1" applyBorder="1" applyAlignment="1">
      <alignment horizontal="center" vertical="center" wrapText="1"/>
    </xf>
    <xf numFmtId="49" fontId="19" fillId="0" borderId="15" xfId="42" applyNumberFormat="1" applyFont="1" applyBorder="1" applyAlignment="1">
      <alignment vertical="center" wrapText="1"/>
    </xf>
    <xf numFmtId="0" fontId="19" fillId="0" borderId="16" xfId="42" applyFont="1" applyBorder="1" applyAlignment="1">
      <alignment horizontal="left" vertical="center" wrapText="1"/>
    </xf>
    <xf numFmtId="0" fontId="21" fillId="0" borderId="16" xfId="42" applyFont="1" applyBorder="1" applyAlignment="1">
      <alignment horizontal="justify" vertical="center"/>
    </xf>
    <xf numFmtId="0" fontId="19" fillId="0" borderId="16" xfId="42" applyFont="1" applyBorder="1" applyAlignment="1">
      <alignment horizontal="center" vertical="center" wrapText="1"/>
    </xf>
    <xf numFmtId="4" fontId="22" fillId="0" borderId="16" xfId="42" applyNumberFormat="1" applyFont="1" applyBorder="1" applyAlignment="1">
      <alignment horizontal="center" vertical="center" wrapText="1"/>
    </xf>
    <xf numFmtId="4" fontId="22" fillId="0" borderId="17" xfId="42" applyNumberFormat="1" applyFont="1" applyBorder="1" applyAlignment="1">
      <alignment horizontal="center" vertical="center" wrapText="1"/>
    </xf>
    <xf numFmtId="49" fontId="19" fillId="0" borderId="10" xfId="42" applyNumberFormat="1" applyFont="1" applyBorder="1" applyAlignment="1">
      <alignment vertical="center" wrapText="1"/>
    </xf>
    <xf numFmtId="0" fontId="19" fillId="0" borderId="0" xfId="42" applyFont="1" applyAlignment="1">
      <alignment horizontal="left" vertical="center" wrapText="1"/>
    </xf>
    <xf numFmtId="0" fontId="19" fillId="0" borderId="0" xfId="42" applyFont="1" applyAlignment="1">
      <alignment horizontal="center" vertical="center" wrapText="1"/>
    </xf>
    <xf numFmtId="165" fontId="22" fillId="0" borderId="0" xfId="42" applyNumberFormat="1" applyFont="1" applyAlignment="1">
      <alignment horizontal="center" vertical="center" wrapText="1"/>
    </xf>
    <xf numFmtId="165" fontId="22" fillId="0" borderId="18" xfId="42" applyNumberFormat="1" applyFont="1" applyBorder="1" applyAlignment="1">
      <alignment horizontal="center" vertical="center" wrapText="1"/>
    </xf>
    <xf numFmtId="0" fontId="23" fillId="0" borderId="0" xfId="42" applyFont="1" applyAlignment="1">
      <alignment vertical="center" wrapText="1"/>
    </xf>
    <xf numFmtId="4" fontId="22" fillId="0" borderId="0" xfId="42" applyNumberFormat="1" applyFont="1" applyAlignment="1">
      <alignment horizontal="center" vertical="center" wrapText="1"/>
    </xf>
    <xf numFmtId="4" fontId="22" fillId="0" borderId="18" xfId="42" applyNumberFormat="1" applyFont="1" applyBorder="1" applyAlignment="1">
      <alignment horizontal="center" vertical="center" wrapText="1"/>
    </xf>
    <xf numFmtId="0" fontId="19" fillId="0" borderId="0" xfId="42" applyFont="1" applyAlignment="1">
      <alignment horizontal="justify" vertical="center"/>
    </xf>
    <xf numFmtId="4" fontId="22" fillId="0" borderId="18" xfId="42" applyNumberFormat="1" applyFont="1" applyBorder="1" applyAlignment="1" applyProtection="1">
      <alignment horizontal="center" vertical="center" wrapText="1"/>
      <protection locked="0"/>
    </xf>
    <xf numFmtId="14" fontId="19" fillId="0" borderId="0" xfId="42" applyNumberFormat="1" applyFont="1" applyAlignment="1">
      <alignment horizontal="left" vertical="center" wrapText="1"/>
    </xf>
    <xf numFmtId="14" fontId="19" fillId="0" borderId="0" xfId="42" applyNumberFormat="1" applyFont="1" applyAlignment="1">
      <alignment horizontal="justify" vertical="center"/>
    </xf>
    <xf numFmtId="14" fontId="19" fillId="0" borderId="0" xfId="42" applyNumberFormat="1" applyFont="1" applyAlignment="1">
      <alignment horizontal="center" vertical="center" wrapText="1"/>
    </xf>
    <xf numFmtId="14" fontId="22" fillId="0" borderId="0" xfId="42" applyNumberFormat="1" applyFont="1" applyAlignment="1">
      <alignment horizontal="center" vertical="center" wrapText="1"/>
    </xf>
    <xf numFmtId="14" fontId="22" fillId="0" borderId="18" xfId="42" applyNumberFormat="1" applyFont="1" applyBorder="1" applyAlignment="1">
      <alignment horizontal="center" vertical="center" wrapText="1"/>
    </xf>
    <xf numFmtId="49" fontId="19" fillId="0" borderId="19" xfId="42" applyNumberFormat="1" applyFont="1" applyBorder="1" applyAlignment="1">
      <alignment vertical="center" wrapText="1"/>
    </xf>
    <xf numFmtId="14" fontId="19" fillId="0" borderId="20" xfId="42" applyNumberFormat="1" applyFont="1" applyBorder="1" applyAlignment="1">
      <alignment horizontal="left" vertical="center" wrapText="1"/>
    </xf>
    <xf numFmtId="14" fontId="19" fillId="0" borderId="20" xfId="42" applyNumberFormat="1" applyFont="1" applyBorder="1" applyAlignment="1">
      <alignment horizontal="justify" vertical="center"/>
    </xf>
    <xf numFmtId="14" fontId="19" fillId="0" borderId="20" xfId="42" applyNumberFormat="1" applyFont="1" applyBorder="1" applyAlignment="1">
      <alignment horizontal="center" vertical="center" wrapText="1"/>
    </xf>
    <xf numFmtId="0" fontId="19" fillId="0" borderId="20" xfId="42" applyFont="1" applyBorder="1" applyAlignment="1">
      <alignment horizontal="right" vertical="center" wrapText="1"/>
    </xf>
    <xf numFmtId="165" fontId="22" fillId="35" borderId="20" xfId="42" applyNumberFormat="1" applyFont="1" applyFill="1" applyBorder="1" applyAlignment="1">
      <alignment horizontal="center" vertical="center" wrapText="1"/>
    </xf>
    <xf numFmtId="14" fontId="22" fillId="0" borderId="21" xfId="42" applyNumberFormat="1" applyFont="1" applyBorder="1" applyAlignment="1">
      <alignment horizontal="center" vertical="center" wrapText="1"/>
    </xf>
    <xf numFmtId="2" fontId="19" fillId="34" borderId="13" xfId="42" applyNumberFormat="1" applyFont="1" applyFill="1" applyBorder="1" applyAlignment="1">
      <alignment horizontal="center" vertical="center" wrapText="1"/>
    </xf>
    <xf numFmtId="2" fontId="19" fillId="34" borderId="14" xfId="42" applyNumberFormat="1" applyFont="1" applyFill="1" applyBorder="1" applyAlignment="1">
      <alignment horizontal="center" vertical="center" wrapText="1"/>
    </xf>
    <xf numFmtId="0" fontId="18" fillId="34" borderId="0" xfId="42" applyFill="1" applyAlignment="1">
      <alignment vertical="center"/>
    </xf>
    <xf numFmtId="0" fontId="22" fillId="0" borderId="0" xfId="42" applyFont="1" applyAlignment="1">
      <alignment horizontal="center" vertical="center" wrapText="1"/>
    </xf>
    <xf numFmtId="0" fontId="22" fillId="0" borderId="0" xfId="42" applyFont="1" applyAlignment="1">
      <alignment vertical="center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44" fontId="0" fillId="0" borderId="0" xfId="0" applyNumberFormat="1" applyAlignment="1">
      <alignment vertical="center" wrapText="1"/>
    </xf>
    <xf numFmtId="4" fontId="0" fillId="0" borderId="0" xfId="0" applyNumberFormat="1" applyAlignment="1">
      <alignment wrapText="1"/>
    </xf>
    <xf numFmtId="0" fontId="25" fillId="33" borderId="0" xfId="0" applyFont="1" applyFill="1"/>
    <xf numFmtId="0" fontId="26" fillId="33" borderId="0" xfId="0" applyFont="1" applyFill="1"/>
    <xf numFmtId="4" fontId="26" fillId="0" borderId="0" xfId="0" applyNumberFormat="1" applyFont="1" applyAlignment="1">
      <alignment vertical="center" wrapText="1"/>
    </xf>
    <xf numFmtId="44" fontId="26" fillId="33" borderId="0" xfId="0" applyNumberFormat="1" applyFont="1" applyFill="1"/>
    <xf numFmtId="10" fontId="26" fillId="33" borderId="0" xfId="0" applyNumberFormat="1" applyFont="1" applyFill="1" applyAlignment="1">
      <alignment horizontal="left"/>
    </xf>
    <xf numFmtId="0" fontId="26" fillId="33" borderId="0" xfId="0" applyFont="1" applyFill="1" applyAlignment="1">
      <alignment horizontal="left"/>
    </xf>
    <xf numFmtId="4" fontId="28" fillId="0" borderId="0" xfId="0" applyNumberFormat="1" applyFont="1" applyAlignment="1">
      <alignment vertical="center" wrapText="1"/>
    </xf>
    <xf numFmtId="49" fontId="27" fillId="0" borderId="0" xfId="0" applyNumberFormat="1" applyFont="1" applyAlignment="1">
      <alignment horizontal="center" vertical="center" wrapText="1"/>
    </xf>
    <xf numFmtId="0" fontId="26" fillId="33" borderId="0" xfId="0" applyFont="1" applyFill="1"/>
    <xf numFmtId="0" fontId="19" fillId="33" borderId="12" xfId="42" applyFont="1" applyFill="1" applyBorder="1" applyAlignment="1">
      <alignment horizontal="center" vertical="center" wrapText="1"/>
    </xf>
    <xf numFmtId="0" fontId="19" fillId="33" borderId="13" xfId="42" applyFont="1" applyFill="1" applyBorder="1" applyAlignment="1">
      <alignment horizontal="center" vertical="center" wrapText="1"/>
    </xf>
    <xf numFmtId="0" fontId="19" fillId="33" borderId="14" xfId="42" applyFont="1" applyFill="1" applyBorder="1" applyAlignment="1">
      <alignment horizontal="center" vertical="center" wrapText="1"/>
    </xf>
    <xf numFmtId="0" fontId="19" fillId="34" borderId="13" xfId="42" applyFont="1" applyFill="1" applyBorder="1" applyAlignment="1">
      <alignment horizontal="left" vertical="center" wrapText="1"/>
    </xf>
  </cellXfs>
  <cellStyles count="45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Hiperlink 2" xfId="44" xr:uid="{FC033DE2-8C45-4DE7-96DE-4152FABE93E7}"/>
    <cellStyle name="Moeda 2" xfId="43" xr:uid="{51B34306-ED40-496E-A00A-04A9D754D532}"/>
    <cellStyle name="Neutro" xfId="8" builtinId="28" customBuiltin="1"/>
    <cellStyle name="Normal" xfId="0" builtinId="0"/>
    <cellStyle name="Normal 2" xfId="42" xr:uid="{27784797-559D-4B1E-B30B-4816A7386972}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</xdr:colOff>
      <xdr:row>0</xdr:row>
      <xdr:rowOff>190499</xdr:rowOff>
    </xdr:from>
    <xdr:to>
      <xdr:col>1</xdr:col>
      <xdr:colOff>514617</xdr:colOff>
      <xdr:row>4</xdr:row>
      <xdr:rowOff>19050</xdr:rowOff>
    </xdr:to>
    <xdr:pic>
      <xdr:nvPicPr>
        <xdr:cNvPr id="2" name="Picture 1024" descr="Resultado de imagem para LOGO UNB">
          <a:extLst>
            <a:ext uri="{FF2B5EF4-FFF2-40B4-BE49-F238E27FC236}">
              <a16:creationId xmlns:a16="http://schemas.microsoft.com/office/drawing/2014/main" id="{7A7C5024-C46D-4978-9277-083DC62C2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23047" b="23047"/>
        <a:stretch>
          <a:fillRect/>
        </a:stretch>
      </xdr:blipFill>
      <xdr:spPr bwMode="auto">
        <a:xfrm>
          <a:off x="74083" y="190499"/>
          <a:ext cx="1202534" cy="704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117475</xdr:colOff>
      <xdr:row>1</xdr:row>
      <xdr:rowOff>26459</xdr:rowOff>
    </xdr:from>
    <xdr:to>
      <xdr:col>6</xdr:col>
      <xdr:colOff>1228725</xdr:colOff>
      <xdr:row>4</xdr:row>
      <xdr:rowOff>9525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D816751-504A-4247-88ED-ED9CCDFD30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6850" y="216959"/>
          <a:ext cx="1111250" cy="6688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oogle%20Drive/Projetos%20e%20Trabalho/FUB%20(pasta%20servidor)/20200316%20ULEG-FM%20(Remoto)/orcamento/arq-de-trabalho/20200511%20Or&#231;amento%20F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 e Sumário"/>
      <sheetName val="Resumo"/>
      <sheetName val="Orç - Canteiro e Adm"/>
      <sheetName val="Orç - Prédio"/>
      <sheetName val="Orç - Reservatório"/>
      <sheetName val="Composições"/>
      <sheetName val="Planejamento da Obra"/>
      <sheetName val="CFF REV"/>
      <sheetName val="Curva ABC"/>
      <sheetName val="Cotações"/>
      <sheetName val="BDI"/>
      <sheetName val="Encargos"/>
      <sheetName val="Ref. Quantitativos"/>
      <sheetName val="QuantCanteiro"/>
      <sheetName val="QuantPrédio"/>
      <sheetName val="QuantReservatório"/>
      <sheetName val="QuantitativosÁgFria"/>
      <sheetName val="InsumosSinapi"/>
      <sheetName val="CompSinapi"/>
      <sheetName val="QuantitativosÁgFriaCópia"/>
    </sheetNames>
    <sheetDataSet>
      <sheetData sheetId="0"/>
      <sheetData sheetId="1"/>
      <sheetData sheetId="2">
        <row r="68">
          <cell r="D68" t="str">
            <v>Ligação definitiva de água e esgoto, conforme concessionária local</v>
          </cell>
          <cell r="F68" t="str">
            <v>unidade</v>
          </cell>
        </row>
      </sheetData>
      <sheetData sheetId="3">
        <row r="228">
          <cell r="F228" t="str">
            <v>unidade</v>
          </cell>
        </row>
        <row r="611">
          <cell r="F611" t="str">
            <v>unidade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ieletric.com.b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75635-5B3A-4A23-9FB4-A12944168642}">
  <sheetPr codeName="Plan22"/>
  <dimension ref="A1:G115"/>
  <sheetViews>
    <sheetView tabSelected="1" view="pageLayout" topLeftCell="A24" zoomScale="55" zoomScaleNormal="100" zoomScaleSheetLayoutView="70" zoomScalePageLayoutView="55" workbookViewId="0">
      <selection activeCell="F92" sqref="F92"/>
    </sheetView>
  </sheetViews>
  <sheetFormatPr defaultRowHeight="12.75" x14ac:dyDescent="0.25"/>
  <cols>
    <col min="1" max="1" width="11.42578125" style="40" bestFit="1" customWidth="1"/>
    <col min="2" max="2" width="12.42578125" style="40" customWidth="1"/>
    <col min="3" max="3" width="25.42578125" style="40" customWidth="1"/>
    <col min="4" max="4" width="7.7109375" style="40" customWidth="1"/>
    <col min="5" max="7" width="19.7109375" style="40" customWidth="1"/>
    <col min="8" max="16384" width="9.140625" style="3"/>
  </cols>
  <sheetData>
    <row r="1" spans="1:7" s="41" customFormat="1" ht="15" x14ac:dyDescent="0.25">
      <c r="B1" s="42"/>
      <c r="C1" s="42"/>
      <c r="D1" s="42"/>
      <c r="E1" s="43"/>
      <c r="F1" s="43"/>
      <c r="G1" s="43"/>
    </row>
    <row r="2" spans="1:7" s="51" customFormat="1" ht="18" customHeight="1" x14ac:dyDescent="0.25">
      <c r="A2" s="52" t="s">
        <v>22</v>
      </c>
      <c r="B2" s="52"/>
      <c r="C2" s="52"/>
      <c r="D2" s="52"/>
      <c r="E2" s="52"/>
      <c r="F2" s="52"/>
      <c r="G2" s="52"/>
    </row>
    <row r="3" spans="1:7" s="51" customFormat="1" ht="18" customHeight="1" x14ac:dyDescent="0.25">
      <c r="A3" s="52" t="s">
        <v>89</v>
      </c>
      <c r="B3" s="52"/>
      <c r="C3" s="52"/>
      <c r="D3" s="52"/>
      <c r="E3" s="52"/>
      <c r="F3" s="52"/>
      <c r="G3" s="52"/>
    </row>
    <row r="4" spans="1:7" s="51" customFormat="1" ht="18" customHeight="1" x14ac:dyDescent="0.25">
      <c r="A4" s="52" t="s">
        <v>24</v>
      </c>
      <c r="B4" s="52"/>
      <c r="C4" s="52"/>
      <c r="D4" s="52"/>
      <c r="E4" s="52"/>
      <c r="F4" s="52"/>
      <c r="G4" s="52"/>
    </row>
    <row r="5" spans="1:7" s="41" customFormat="1" ht="15" x14ac:dyDescent="0.25">
      <c r="E5" s="43"/>
      <c r="F5" s="43"/>
      <c r="G5" s="43"/>
    </row>
    <row r="6" spans="1:7" x14ac:dyDescent="0.25">
      <c r="A6" s="1" t="s">
        <v>0</v>
      </c>
      <c r="B6" s="2" t="s">
        <v>1</v>
      </c>
      <c r="C6" s="2" t="s">
        <v>2</v>
      </c>
      <c r="D6" s="2" t="s">
        <v>3</v>
      </c>
      <c r="E6" s="54" t="s">
        <v>4</v>
      </c>
      <c r="F6" s="55"/>
      <c r="G6" s="56"/>
    </row>
    <row r="7" spans="1:7" s="41" customFormat="1" ht="15" x14ac:dyDescent="0.25">
      <c r="E7" s="43"/>
      <c r="F7" s="43"/>
      <c r="G7" s="43"/>
    </row>
    <row r="8" spans="1:7" s="47" customFormat="1" x14ac:dyDescent="0.2">
      <c r="A8" s="45" t="s">
        <v>90</v>
      </c>
      <c r="B8" s="46" t="s">
        <v>91</v>
      </c>
      <c r="C8" s="46"/>
      <c r="D8" s="46"/>
      <c r="E8" s="46"/>
      <c r="F8" s="46"/>
      <c r="G8" s="46"/>
    </row>
    <row r="9" spans="1:7" s="47" customFormat="1" x14ac:dyDescent="0.2">
      <c r="A9" s="45" t="s">
        <v>92</v>
      </c>
      <c r="B9" s="53" t="s">
        <v>23</v>
      </c>
      <c r="C9" s="53"/>
      <c r="D9" s="53"/>
      <c r="E9" s="48"/>
      <c r="F9" s="48"/>
      <c r="G9" s="48"/>
    </row>
    <row r="10" spans="1:7" s="47" customFormat="1" x14ac:dyDescent="0.2">
      <c r="A10" s="45" t="s">
        <v>93</v>
      </c>
      <c r="B10" s="53" t="s">
        <v>94</v>
      </c>
      <c r="C10" s="53"/>
      <c r="D10" s="53"/>
      <c r="E10" s="48"/>
      <c r="F10" s="48"/>
      <c r="G10" s="48"/>
    </row>
    <row r="11" spans="1:7" s="47" customFormat="1" x14ac:dyDescent="0.2">
      <c r="A11" s="45" t="s">
        <v>95</v>
      </c>
      <c r="B11" s="46" t="s">
        <v>96</v>
      </c>
      <c r="C11" s="46"/>
      <c r="D11" s="46"/>
      <c r="E11" s="46"/>
      <c r="F11" s="46"/>
      <c r="G11" s="46"/>
    </row>
    <row r="12" spans="1:7" s="47" customFormat="1" x14ac:dyDescent="0.2">
      <c r="A12" s="45" t="s">
        <v>97</v>
      </c>
      <c r="B12" s="49">
        <v>0.26929999999999998</v>
      </c>
      <c r="C12" s="50"/>
      <c r="D12" s="50"/>
      <c r="E12" s="48"/>
      <c r="F12" s="48"/>
      <c r="G12" s="48"/>
    </row>
    <row r="13" spans="1:7" s="47" customFormat="1" x14ac:dyDescent="0.2">
      <c r="A13" s="45" t="s">
        <v>98</v>
      </c>
      <c r="B13" s="49">
        <v>0.20930000000000001</v>
      </c>
      <c r="C13" s="50" t="s">
        <v>99</v>
      </c>
      <c r="D13" s="50"/>
      <c r="E13" s="48"/>
      <c r="F13" s="48"/>
      <c r="G13" s="48"/>
    </row>
    <row r="14" spans="1:7" s="44" customFormat="1" ht="15" x14ac:dyDescent="0.25"/>
    <row r="15" spans="1:7" x14ac:dyDescent="0.25">
      <c r="A15" s="1" t="s">
        <v>0</v>
      </c>
      <c r="B15" s="2" t="s">
        <v>1</v>
      </c>
      <c r="C15" s="2" t="s">
        <v>2</v>
      </c>
      <c r="D15" s="2" t="s">
        <v>3</v>
      </c>
      <c r="E15" s="54" t="s">
        <v>4</v>
      </c>
      <c r="F15" s="55"/>
      <c r="G15" s="56"/>
    </row>
    <row r="17" spans="1:7" ht="69.75" customHeight="1" x14ac:dyDescent="0.25">
      <c r="A17" s="4" t="s">
        <v>25</v>
      </c>
      <c r="B17" s="57" t="s">
        <v>85</v>
      </c>
      <c r="C17" s="57"/>
      <c r="D17" s="5" t="s">
        <v>26</v>
      </c>
      <c r="E17" s="6" t="s">
        <v>27</v>
      </c>
      <c r="F17" s="6"/>
      <c r="G17" s="7"/>
    </row>
    <row r="18" spans="1:7" x14ac:dyDescent="0.25">
      <c r="A18" s="8"/>
      <c r="B18" s="9" t="s">
        <v>6</v>
      </c>
      <c r="C18" s="10"/>
      <c r="D18" s="11"/>
      <c r="E18" s="12" t="s">
        <v>28</v>
      </c>
      <c r="F18" s="12"/>
      <c r="G18" s="13"/>
    </row>
    <row r="19" spans="1:7" x14ac:dyDescent="0.25">
      <c r="A19" s="14"/>
      <c r="B19" s="15" t="s">
        <v>8</v>
      </c>
      <c r="C19" s="15"/>
      <c r="D19" s="16"/>
      <c r="E19" s="17">
        <v>35111.839999999997</v>
      </c>
      <c r="F19" s="17"/>
      <c r="G19" s="18"/>
    </row>
    <row r="20" spans="1:7" x14ac:dyDescent="0.25">
      <c r="A20" s="14"/>
      <c r="B20" s="15" t="s">
        <v>9</v>
      </c>
      <c r="C20" s="19"/>
      <c r="D20" s="19"/>
      <c r="E20" s="20" t="s">
        <v>29</v>
      </c>
      <c r="F20" s="20"/>
      <c r="G20" s="21"/>
    </row>
    <row r="21" spans="1:7" x14ac:dyDescent="0.25">
      <c r="A21" s="14"/>
      <c r="B21" s="15" t="s">
        <v>11</v>
      </c>
      <c r="C21" s="22"/>
      <c r="D21" s="16"/>
      <c r="E21" s="20" t="s">
        <v>30</v>
      </c>
      <c r="F21" s="20"/>
      <c r="G21" s="23"/>
    </row>
    <row r="22" spans="1:7" x14ac:dyDescent="0.25">
      <c r="A22" s="14"/>
      <c r="B22" s="15" t="s">
        <v>13</v>
      </c>
      <c r="C22" s="22"/>
      <c r="D22" s="16"/>
      <c r="E22" s="20" t="s">
        <v>31</v>
      </c>
      <c r="F22" s="20"/>
      <c r="G22" s="23"/>
    </row>
    <row r="23" spans="1:7" x14ac:dyDescent="0.25">
      <c r="A23" s="14"/>
      <c r="B23" s="15" t="s">
        <v>14</v>
      </c>
      <c r="C23" s="22"/>
      <c r="D23" s="16"/>
      <c r="E23" s="20"/>
      <c r="F23" s="20"/>
      <c r="G23" s="23"/>
    </row>
    <row r="24" spans="1:7" x14ac:dyDescent="0.25">
      <c r="A24" s="14"/>
      <c r="B24" s="24" t="s">
        <v>15</v>
      </c>
      <c r="C24" s="25"/>
      <c r="D24" s="26"/>
      <c r="E24" s="27">
        <v>44032</v>
      </c>
      <c r="F24" s="27"/>
      <c r="G24" s="28"/>
    </row>
    <row r="25" spans="1:7" x14ac:dyDescent="0.25">
      <c r="A25" s="29"/>
      <c r="B25" s="30"/>
      <c r="C25" s="31"/>
      <c r="D25" s="32"/>
      <c r="E25" s="33" t="s">
        <v>72</v>
      </c>
      <c r="F25" s="34">
        <f>MIN(E19:G19)</f>
        <v>35111.839999999997</v>
      </c>
      <c r="G25" s="35"/>
    </row>
    <row r="27" spans="1:7" ht="69.75" customHeight="1" x14ac:dyDescent="0.25">
      <c r="A27" s="4" t="s">
        <v>33</v>
      </c>
      <c r="B27" s="57" t="s">
        <v>86</v>
      </c>
      <c r="C27" s="57"/>
      <c r="D27" s="5" t="s">
        <v>26</v>
      </c>
      <c r="E27" s="6" t="s">
        <v>27</v>
      </c>
      <c r="F27" s="36"/>
      <c r="G27" s="37"/>
    </row>
    <row r="28" spans="1:7" x14ac:dyDescent="0.25">
      <c r="A28" s="8"/>
      <c r="B28" s="9" t="s">
        <v>6</v>
      </c>
      <c r="C28" s="10"/>
      <c r="D28" s="11"/>
      <c r="E28" s="12" t="s">
        <v>28</v>
      </c>
      <c r="F28" s="20"/>
      <c r="G28" s="21"/>
    </row>
    <row r="29" spans="1:7" x14ac:dyDescent="0.25">
      <c r="A29" s="14"/>
      <c r="B29" s="15" t="s">
        <v>8</v>
      </c>
      <c r="C29" s="15"/>
      <c r="D29" s="16"/>
      <c r="E29" s="17">
        <f>139025.6/2</f>
        <v>69512.800000000003</v>
      </c>
      <c r="F29" s="17"/>
      <c r="G29" s="18"/>
    </row>
    <row r="30" spans="1:7" x14ac:dyDescent="0.25">
      <c r="A30" s="14"/>
      <c r="B30" s="15" t="s">
        <v>9</v>
      </c>
      <c r="C30" s="19"/>
      <c r="D30" s="19"/>
      <c r="E30" s="20" t="s">
        <v>29</v>
      </c>
      <c r="F30" s="20"/>
      <c r="G30" s="21"/>
    </row>
    <row r="31" spans="1:7" x14ac:dyDescent="0.25">
      <c r="A31" s="14"/>
      <c r="B31" s="15" t="s">
        <v>11</v>
      </c>
      <c r="C31" s="22"/>
      <c r="D31" s="16"/>
      <c r="E31" s="20" t="s">
        <v>30</v>
      </c>
      <c r="F31" s="20"/>
      <c r="G31" s="21"/>
    </row>
    <row r="32" spans="1:7" x14ac:dyDescent="0.25">
      <c r="A32" s="14"/>
      <c r="B32" s="15" t="s">
        <v>13</v>
      </c>
      <c r="C32" s="22"/>
      <c r="D32" s="16"/>
      <c r="E32" s="20" t="s">
        <v>31</v>
      </c>
      <c r="F32" s="20"/>
      <c r="G32" s="21"/>
    </row>
    <row r="33" spans="1:7" x14ac:dyDescent="0.25">
      <c r="A33" s="14"/>
      <c r="B33" s="15" t="s">
        <v>14</v>
      </c>
      <c r="C33" s="22"/>
      <c r="D33" s="16"/>
      <c r="E33" s="20"/>
      <c r="F33" s="20"/>
      <c r="G33" s="21"/>
    </row>
    <row r="34" spans="1:7" x14ac:dyDescent="0.25">
      <c r="A34" s="14"/>
      <c r="B34" s="24" t="s">
        <v>15</v>
      </c>
      <c r="C34" s="25"/>
      <c r="D34" s="26"/>
      <c r="E34" s="27">
        <v>44032</v>
      </c>
      <c r="F34" s="27"/>
      <c r="G34" s="28"/>
    </row>
    <row r="35" spans="1:7" x14ac:dyDescent="0.25">
      <c r="A35" s="29"/>
      <c r="B35" s="30"/>
      <c r="C35" s="31"/>
      <c r="D35" s="32"/>
      <c r="E35" s="33" t="s">
        <v>72</v>
      </c>
      <c r="F35" s="34">
        <f>MIN(E29:G29)</f>
        <v>69512.800000000003</v>
      </c>
      <c r="G35" s="35"/>
    </row>
    <row r="37" spans="1:7" ht="68.25" customHeight="1" x14ac:dyDescent="0.25">
      <c r="A37" s="4" t="s">
        <v>32</v>
      </c>
      <c r="B37" s="57" t="s">
        <v>39</v>
      </c>
      <c r="C37" s="57"/>
      <c r="D37" s="5" t="str">
        <f>'[1]Orç - Prédio'!F228</f>
        <v>unidade</v>
      </c>
      <c r="E37" s="6" t="s">
        <v>34</v>
      </c>
      <c r="F37" s="6"/>
      <c r="G37" s="7"/>
    </row>
    <row r="38" spans="1:7" x14ac:dyDescent="0.25">
      <c r="A38" s="8"/>
      <c r="B38" s="9" t="s">
        <v>6</v>
      </c>
      <c r="C38" s="10"/>
      <c r="D38" s="11"/>
      <c r="E38" s="12" t="s">
        <v>28</v>
      </c>
      <c r="F38" s="12"/>
      <c r="G38" s="13"/>
    </row>
    <row r="39" spans="1:7" x14ac:dyDescent="0.25">
      <c r="A39" s="14"/>
      <c r="B39" s="15" t="s">
        <v>8</v>
      </c>
      <c r="C39" s="15"/>
      <c r="D39" s="16"/>
      <c r="E39" s="17">
        <f>28078.4+760</f>
        <v>28838.400000000001</v>
      </c>
      <c r="F39" s="17"/>
      <c r="G39" s="18"/>
    </row>
    <row r="40" spans="1:7" x14ac:dyDescent="0.25">
      <c r="A40" s="14"/>
      <c r="B40" s="15" t="s">
        <v>9</v>
      </c>
      <c r="C40" s="19"/>
      <c r="D40" s="19"/>
      <c r="E40" s="20" t="s">
        <v>35</v>
      </c>
      <c r="F40" s="20"/>
      <c r="G40" s="21"/>
    </row>
    <row r="41" spans="1:7" x14ac:dyDescent="0.25">
      <c r="A41" s="14"/>
      <c r="B41" s="15" t="s">
        <v>11</v>
      </c>
      <c r="C41" s="22"/>
      <c r="D41" s="16"/>
      <c r="E41" s="20" t="s">
        <v>36</v>
      </c>
      <c r="F41" s="20"/>
      <c r="G41" s="23"/>
    </row>
    <row r="42" spans="1:7" x14ac:dyDescent="0.25">
      <c r="A42" s="14"/>
      <c r="B42" s="15" t="s">
        <v>13</v>
      </c>
      <c r="C42" s="22"/>
      <c r="D42" s="16"/>
      <c r="E42" s="20" t="s">
        <v>38</v>
      </c>
      <c r="F42" s="20"/>
      <c r="G42" s="23"/>
    </row>
    <row r="43" spans="1:7" x14ac:dyDescent="0.25">
      <c r="A43" s="14"/>
      <c r="B43" s="15" t="s">
        <v>14</v>
      </c>
      <c r="C43" s="22"/>
      <c r="D43" s="16"/>
      <c r="E43" s="20" t="s">
        <v>37</v>
      </c>
      <c r="F43" s="20"/>
      <c r="G43" s="23"/>
    </row>
    <row r="44" spans="1:7" x14ac:dyDescent="0.25">
      <c r="A44" s="14"/>
      <c r="B44" s="24" t="s">
        <v>15</v>
      </c>
      <c r="C44" s="25"/>
      <c r="D44" s="26"/>
      <c r="E44" s="27">
        <v>44032</v>
      </c>
      <c r="F44" s="27"/>
      <c r="G44" s="28"/>
    </row>
    <row r="45" spans="1:7" x14ac:dyDescent="0.25">
      <c r="A45" s="29"/>
      <c r="B45" s="30"/>
      <c r="C45" s="31"/>
      <c r="D45" s="32"/>
      <c r="E45" s="33" t="s">
        <v>72</v>
      </c>
      <c r="F45" s="34">
        <f>MIN(E39:G39)</f>
        <v>28838.400000000001</v>
      </c>
      <c r="G45" s="35"/>
    </row>
    <row r="47" spans="1:7" ht="66" customHeight="1" x14ac:dyDescent="0.25">
      <c r="A47" s="4" t="s">
        <v>40</v>
      </c>
      <c r="B47" s="57" t="s">
        <v>41</v>
      </c>
      <c r="C47" s="57"/>
      <c r="D47" s="5" t="s">
        <v>26</v>
      </c>
      <c r="E47" s="6" t="s">
        <v>42</v>
      </c>
      <c r="F47" s="6"/>
      <c r="G47" s="7"/>
    </row>
    <row r="48" spans="1:7" x14ac:dyDescent="0.25">
      <c r="A48" s="8"/>
      <c r="B48" s="9" t="s">
        <v>6</v>
      </c>
      <c r="C48" s="10"/>
      <c r="D48" s="11"/>
      <c r="E48" s="12" t="s">
        <v>28</v>
      </c>
      <c r="F48" s="12"/>
      <c r="G48" s="13"/>
    </row>
    <row r="49" spans="1:7" x14ac:dyDescent="0.25">
      <c r="A49" s="14"/>
      <c r="B49" s="15" t="s">
        <v>8</v>
      </c>
      <c r="C49" s="15"/>
      <c r="D49" s="16"/>
      <c r="E49" s="17">
        <v>193000</v>
      </c>
      <c r="F49" s="17"/>
      <c r="G49" s="18"/>
    </row>
    <row r="50" spans="1:7" x14ac:dyDescent="0.25">
      <c r="A50" s="14"/>
      <c r="B50" s="15" t="s">
        <v>9</v>
      </c>
      <c r="C50" s="19"/>
      <c r="D50" s="19"/>
      <c r="E50" s="20" t="s">
        <v>43</v>
      </c>
      <c r="F50" s="20"/>
      <c r="G50" s="21"/>
    </row>
    <row r="51" spans="1:7" x14ac:dyDescent="0.25">
      <c r="A51" s="14"/>
      <c r="B51" s="15" t="s">
        <v>11</v>
      </c>
      <c r="C51" s="22"/>
      <c r="D51" s="16"/>
      <c r="E51" s="20" t="s">
        <v>44</v>
      </c>
      <c r="F51" s="20"/>
      <c r="G51" s="23"/>
    </row>
    <row r="52" spans="1:7" x14ac:dyDescent="0.25">
      <c r="A52" s="14"/>
      <c r="B52" s="15" t="s">
        <v>13</v>
      </c>
      <c r="C52" s="22"/>
      <c r="D52" s="16"/>
      <c r="E52" s="20" t="s">
        <v>45</v>
      </c>
      <c r="F52" s="20"/>
      <c r="G52" s="23"/>
    </row>
    <row r="53" spans="1:7" x14ac:dyDescent="0.25">
      <c r="A53" s="14"/>
      <c r="B53" s="15" t="s">
        <v>14</v>
      </c>
      <c r="C53" s="22"/>
      <c r="D53" s="16"/>
      <c r="E53" s="20" t="s">
        <v>46</v>
      </c>
      <c r="F53" s="20"/>
      <c r="G53" s="23"/>
    </row>
    <row r="54" spans="1:7" x14ac:dyDescent="0.25">
      <c r="A54" s="14"/>
      <c r="B54" s="24" t="s">
        <v>15</v>
      </c>
      <c r="C54" s="25"/>
      <c r="D54" s="26"/>
      <c r="E54" s="27">
        <v>44028</v>
      </c>
      <c r="F54" s="27"/>
      <c r="G54" s="28"/>
    </row>
    <row r="55" spans="1:7" x14ac:dyDescent="0.25">
      <c r="A55" s="29"/>
      <c r="B55" s="30"/>
      <c r="C55" s="31"/>
      <c r="D55" s="32"/>
      <c r="E55" s="33" t="s">
        <v>72</v>
      </c>
      <c r="F55" s="34">
        <f>MIN(E49:G49)</f>
        <v>193000</v>
      </c>
      <c r="G55" s="35"/>
    </row>
    <row r="57" spans="1:7" ht="27.75" customHeight="1" x14ac:dyDescent="0.25">
      <c r="A57" s="4" t="s">
        <v>47</v>
      </c>
      <c r="B57" s="57" t="s">
        <v>48</v>
      </c>
      <c r="C57" s="57"/>
      <c r="D57" s="5" t="s">
        <v>5</v>
      </c>
      <c r="E57" s="6" t="s">
        <v>49</v>
      </c>
      <c r="F57" s="6"/>
      <c r="G57" s="7"/>
    </row>
    <row r="58" spans="1:7" x14ac:dyDescent="0.25">
      <c r="A58" s="8"/>
      <c r="B58" s="9" t="s">
        <v>6</v>
      </c>
      <c r="C58" s="10"/>
      <c r="D58" s="11"/>
      <c r="E58" s="12" t="s">
        <v>7</v>
      </c>
      <c r="F58" s="12"/>
      <c r="G58" s="13"/>
    </row>
    <row r="59" spans="1:7" x14ac:dyDescent="0.25">
      <c r="A59" s="14"/>
      <c r="B59" s="15" t="s">
        <v>8</v>
      </c>
      <c r="C59" s="15"/>
      <c r="D59" s="16"/>
      <c r="E59" s="17">
        <f>93.68/6</f>
        <v>15.613333333333335</v>
      </c>
      <c r="F59" s="17"/>
      <c r="G59" s="18"/>
    </row>
    <row r="60" spans="1:7" x14ac:dyDescent="0.25">
      <c r="A60" s="14"/>
      <c r="B60" s="15" t="s">
        <v>9</v>
      </c>
      <c r="C60" s="19"/>
      <c r="D60" s="19"/>
      <c r="E60" s="20" t="s">
        <v>10</v>
      </c>
      <c r="F60" s="20"/>
      <c r="G60" s="21"/>
    </row>
    <row r="61" spans="1:7" x14ac:dyDescent="0.25">
      <c r="A61" s="14"/>
      <c r="B61" s="15" t="s">
        <v>11</v>
      </c>
      <c r="C61" s="22"/>
      <c r="D61" s="16"/>
      <c r="E61" s="20" t="s">
        <v>12</v>
      </c>
      <c r="F61" s="20"/>
      <c r="G61" s="23"/>
    </row>
    <row r="62" spans="1:7" ht="56.25" x14ac:dyDescent="0.25">
      <c r="A62" s="14"/>
      <c r="B62" s="15" t="s">
        <v>13</v>
      </c>
      <c r="C62" s="22"/>
      <c r="D62" s="16"/>
      <c r="E62" s="20" t="s">
        <v>50</v>
      </c>
      <c r="F62" s="20"/>
      <c r="G62" s="23"/>
    </row>
    <row r="63" spans="1:7" ht="22.5" x14ac:dyDescent="0.25">
      <c r="A63" s="14"/>
      <c r="B63" s="15" t="s">
        <v>14</v>
      </c>
      <c r="C63" s="22"/>
      <c r="D63" s="16"/>
      <c r="E63" s="20" t="s">
        <v>51</v>
      </c>
      <c r="F63" s="20"/>
      <c r="G63" s="23"/>
    </row>
    <row r="64" spans="1:7" x14ac:dyDescent="0.25">
      <c r="A64" s="14"/>
      <c r="B64" s="24" t="s">
        <v>15</v>
      </c>
      <c r="C64" s="25"/>
      <c r="D64" s="26"/>
      <c r="E64" s="27">
        <v>44091</v>
      </c>
      <c r="F64" s="27"/>
      <c r="G64" s="28"/>
    </row>
    <row r="65" spans="1:7" x14ac:dyDescent="0.25">
      <c r="A65" s="29"/>
      <c r="B65" s="30"/>
      <c r="C65" s="31"/>
      <c r="D65" s="32"/>
      <c r="E65" s="33" t="s">
        <v>72</v>
      </c>
      <c r="F65" s="34">
        <f>MIN(E59:G59)</f>
        <v>15.613333333333335</v>
      </c>
      <c r="G65" s="35"/>
    </row>
    <row r="67" spans="1:7" ht="41.25" customHeight="1" x14ac:dyDescent="0.25">
      <c r="A67" s="4" t="s">
        <v>52</v>
      </c>
      <c r="B67" s="57" t="s">
        <v>87</v>
      </c>
      <c r="C67" s="57"/>
      <c r="D67" s="5" t="s">
        <v>53</v>
      </c>
      <c r="E67" s="6" t="s">
        <v>54</v>
      </c>
      <c r="F67" s="6"/>
      <c r="G67" s="7"/>
    </row>
    <row r="68" spans="1:7" x14ac:dyDescent="0.25">
      <c r="A68" s="8"/>
      <c r="B68" s="9" t="s">
        <v>6</v>
      </c>
      <c r="C68" s="10"/>
      <c r="D68" s="11"/>
      <c r="E68" s="12" t="s">
        <v>28</v>
      </c>
      <c r="F68" s="12"/>
      <c r="G68" s="13"/>
    </row>
    <row r="69" spans="1:7" x14ac:dyDescent="0.25">
      <c r="A69" s="14"/>
      <c r="B69" s="15" t="s">
        <v>8</v>
      </c>
      <c r="C69" s="15"/>
      <c r="D69" s="16"/>
      <c r="E69" s="17">
        <v>335.63</v>
      </c>
      <c r="F69" s="17"/>
      <c r="G69" s="18"/>
    </row>
    <row r="70" spans="1:7" x14ac:dyDescent="0.25">
      <c r="A70" s="14"/>
      <c r="B70" s="15" t="s">
        <v>9</v>
      </c>
      <c r="C70" s="19"/>
      <c r="D70" s="19"/>
      <c r="E70" s="20" t="s">
        <v>55</v>
      </c>
      <c r="F70" s="20"/>
      <c r="G70" s="21"/>
    </row>
    <row r="71" spans="1:7" x14ac:dyDescent="0.25">
      <c r="A71" s="14"/>
      <c r="B71" s="15" t="s">
        <v>11</v>
      </c>
      <c r="C71" s="22"/>
      <c r="D71" s="16"/>
      <c r="E71" s="20" t="s">
        <v>56</v>
      </c>
      <c r="F71" s="20"/>
      <c r="G71" s="23"/>
    </row>
    <row r="72" spans="1:7" x14ac:dyDescent="0.25">
      <c r="A72" s="14"/>
      <c r="B72" s="15" t="s">
        <v>13</v>
      </c>
      <c r="C72" s="22"/>
      <c r="D72" s="16"/>
      <c r="E72" s="20" t="s">
        <v>57</v>
      </c>
      <c r="F72" s="20"/>
      <c r="G72" s="23"/>
    </row>
    <row r="73" spans="1:7" x14ac:dyDescent="0.25">
      <c r="A73" s="14"/>
      <c r="B73" s="15" t="s">
        <v>14</v>
      </c>
      <c r="C73" s="22"/>
      <c r="D73" s="16"/>
      <c r="E73" s="20" t="s">
        <v>58</v>
      </c>
      <c r="F73" s="20"/>
      <c r="G73" s="23"/>
    </row>
    <row r="74" spans="1:7" x14ac:dyDescent="0.25">
      <c r="A74" s="14"/>
      <c r="B74" s="24" t="s">
        <v>15</v>
      </c>
      <c r="C74" s="25"/>
      <c r="D74" s="26"/>
      <c r="E74" s="27">
        <v>44036</v>
      </c>
      <c r="F74" s="27"/>
      <c r="G74" s="28"/>
    </row>
    <row r="75" spans="1:7" x14ac:dyDescent="0.25">
      <c r="A75" s="29"/>
      <c r="B75" s="30"/>
      <c r="C75" s="31"/>
      <c r="D75" s="32"/>
      <c r="E75" s="33" t="s">
        <v>72</v>
      </c>
      <c r="F75" s="34">
        <f>MIN(E69:G69)</f>
        <v>335.63</v>
      </c>
      <c r="G75" s="35"/>
    </row>
    <row r="77" spans="1:7" s="38" customFormat="1" ht="42.75" customHeight="1" x14ac:dyDescent="0.25">
      <c r="A77" s="4" t="s">
        <v>59</v>
      </c>
      <c r="B77" s="57" t="s">
        <v>88</v>
      </c>
      <c r="C77" s="57"/>
      <c r="D77" s="5" t="s">
        <v>53</v>
      </c>
      <c r="E77" s="6" t="s">
        <v>54</v>
      </c>
      <c r="F77" s="6"/>
      <c r="G77" s="7"/>
    </row>
    <row r="78" spans="1:7" x14ac:dyDescent="0.25">
      <c r="A78" s="8"/>
      <c r="B78" s="9" t="s">
        <v>6</v>
      </c>
      <c r="C78" s="10"/>
      <c r="D78" s="11"/>
      <c r="E78" s="12" t="s">
        <v>28</v>
      </c>
      <c r="F78" s="12"/>
      <c r="G78" s="13"/>
    </row>
    <row r="79" spans="1:7" x14ac:dyDescent="0.25">
      <c r="A79" s="14"/>
      <c r="B79" s="15" t="s">
        <v>8</v>
      </c>
      <c r="C79" s="15"/>
      <c r="D79" s="16"/>
      <c r="E79" s="17">
        <v>136.85</v>
      </c>
      <c r="F79" s="17"/>
      <c r="G79" s="18"/>
    </row>
    <row r="80" spans="1:7" x14ac:dyDescent="0.25">
      <c r="A80" s="14"/>
      <c r="B80" s="15" t="s">
        <v>9</v>
      </c>
      <c r="C80" s="19"/>
      <c r="D80" s="19"/>
      <c r="E80" s="20" t="s">
        <v>55</v>
      </c>
      <c r="F80" s="20"/>
      <c r="G80" s="21"/>
    </row>
    <row r="81" spans="1:7" x14ac:dyDescent="0.25">
      <c r="A81" s="14"/>
      <c r="B81" s="15" t="s">
        <v>11</v>
      </c>
      <c r="C81" s="22"/>
      <c r="D81" s="16"/>
      <c r="E81" s="20" t="s">
        <v>56</v>
      </c>
      <c r="F81" s="20"/>
      <c r="G81" s="23"/>
    </row>
    <row r="82" spans="1:7" x14ac:dyDescent="0.25">
      <c r="A82" s="14"/>
      <c r="B82" s="15" t="s">
        <v>13</v>
      </c>
      <c r="C82" s="22"/>
      <c r="D82" s="16"/>
      <c r="E82" s="20" t="s">
        <v>57</v>
      </c>
      <c r="F82" s="20"/>
      <c r="G82" s="23"/>
    </row>
    <row r="83" spans="1:7" x14ac:dyDescent="0.25">
      <c r="A83" s="14"/>
      <c r="B83" s="15" t="s">
        <v>14</v>
      </c>
      <c r="C83" s="22"/>
      <c r="D83" s="16"/>
      <c r="E83" s="20" t="s">
        <v>58</v>
      </c>
      <c r="F83" s="20"/>
      <c r="G83" s="23"/>
    </row>
    <row r="84" spans="1:7" x14ac:dyDescent="0.25">
      <c r="A84" s="14"/>
      <c r="B84" s="24" t="s">
        <v>15</v>
      </c>
      <c r="C84" s="25"/>
      <c r="D84" s="26"/>
      <c r="E84" s="27">
        <v>44036</v>
      </c>
      <c r="F84" s="27"/>
      <c r="G84" s="28"/>
    </row>
    <row r="85" spans="1:7" x14ac:dyDescent="0.25">
      <c r="A85" s="29"/>
      <c r="B85" s="30"/>
      <c r="C85" s="31"/>
      <c r="D85" s="32"/>
      <c r="E85" s="33" t="s">
        <v>72</v>
      </c>
      <c r="F85" s="34">
        <f>MIN(E79:G79)</f>
        <v>136.85</v>
      </c>
      <c r="G85" s="35"/>
    </row>
    <row r="87" spans="1:7" ht="53.25" customHeight="1" x14ac:dyDescent="0.25">
      <c r="A87" s="4" t="s">
        <v>60</v>
      </c>
      <c r="B87" s="57" t="s">
        <v>61</v>
      </c>
      <c r="C87" s="57"/>
      <c r="D87" s="5" t="str">
        <f>'[1]Orç - Prédio'!F611</f>
        <v>unidade</v>
      </c>
      <c r="E87" s="6" t="s">
        <v>66</v>
      </c>
      <c r="F87" s="6" t="s">
        <v>67</v>
      </c>
      <c r="G87" s="7"/>
    </row>
    <row r="88" spans="1:7" x14ac:dyDescent="0.25">
      <c r="A88" s="8"/>
      <c r="B88" s="9" t="s">
        <v>6</v>
      </c>
      <c r="C88" s="10"/>
      <c r="D88" s="11"/>
      <c r="E88" s="12" t="s">
        <v>7</v>
      </c>
      <c r="F88" s="12" t="s">
        <v>7</v>
      </c>
      <c r="G88" s="13"/>
    </row>
    <row r="89" spans="1:7" x14ac:dyDescent="0.25">
      <c r="A89" s="14"/>
      <c r="B89" s="15" t="s">
        <v>8</v>
      </c>
      <c r="C89" s="15"/>
      <c r="D89" s="16"/>
      <c r="E89" s="17">
        <v>259.89</v>
      </c>
      <c r="F89" s="17">
        <v>259.89999999999998</v>
      </c>
      <c r="G89" s="18"/>
    </row>
    <row r="90" spans="1:7" x14ac:dyDescent="0.25">
      <c r="A90" s="14"/>
      <c r="B90" s="15" t="s">
        <v>9</v>
      </c>
      <c r="C90" s="19"/>
      <c r="D90" s="19"/>
      <c r="E90" s="20" t="s">
        <v>62</v>
      </c>
      <c r="F90" s="20" t="s">
        <v>68</v>
      </c>
      <c r="G90" s="21"/>
    </row>
    <row r="91" spans="1:7" x14ac:dyDescent="0.25">
      <c r="A91" s="14"/>
      <c r="B91" s="15" t="s">
        <v>11</v>
      </c>
      <c r="C91" s="22"/>
      <c r="D91" s="16"/>
      <c r="E91" s="20" t="s">
        <v>63</v>
      </c>
      <c r="F91" s="20" t="s">
        <v>69</v>
      </c>
      <c r="G91" s="23"/>
    </row>
    <row r="92" spans="1:7" ht="67.5" x14ac:dyDescent="0.25">
      <c r="A92" s="14"/>
      <c r="B92" s="15" t="s">
        <v>13</v>
      </c>
      <c r="C92" s="22"/>
      <c r="D92" s="16"/>
      <c r="E92" s="20" t="s">
        <v>64</v>
      </c>
      <c r="F92" s="20" t="s">
        <v>70</v>
      </c>
      <c r="G92" s="23"/>
    </row>
    <row r="93" spans="1:7" ht="22.5" x14ac:dyDescent="0.25">
      <c r="A93" s="14"/>
      <c r="B93" s="15" t="s">
        <v>14</v>
      </c>
      <c r="C93" s="22"/>
      <c r="D93" s="16"/>
      <c r="E93" s="20" t="s">
        <v>65</v>
      </c>
      <c r="F93" s="20" t="s">
        <v>71</v>
      </c>
      <c r="G93" s="23"/>
    </row>
    <row r="94" spans="1:7" x14ac:dyDescent="0.25">
      <c r="A94" s="14"/>
      <c r="B94" s="24" t="s">
        <v>15</v>
      </c>
      <c r="C94" s="25"/>
      <c r="D94" s="26"/>
      <c r="E94" s="27">
        <v>44104</v>
      </c>
      <c r="F94" s="27">
        <v>44104</v>
      </c>
      <c r="G94" s="28"/>
    </row>
    <row r="95" spans="1:7" x14ac:dyDescent="0.25">
      <c r="A95" s="29"/>
      <c r="B95" s="30"/>
      <c r="C95" s="31"/>
      <c r="D95" s="32"/>
      <c r="E95" s="33" t="s">
        <v>72</v>
      </c>
      <c r="F95" s="34">
        <f>MIN(E89:G89)</f>
        <v>259.89</v>
      </c>
      <c r="G95" s="35"/>
    </row>
    <row r="97" spans="1:7" ht="39.75" customHeight="1" x14ac:dyDescent="0.25">
      <c r="A97" s="4" t="s">
        <v>73</v>
      </c>
      <c r="B97" s="57" t="s">
        <v>74</v>
      </c>
      <c r="C97" s="57"/>
      <c r="D97" s="5" t="s">
        <v>26</v>
      </c>
      <c r="E97" s="6" t="s">
        <v>75</v>
      </c>
      <c r="F97" s="6" t="s">
        <v>80</v>
      </c>
      <c r="G97" s="7"/>
    </row>
    <row r="98" spans="1:7" x14ac:dyDescent="0.25">
      <c r="A98" s="8"/>
      <c r="B98" s="9" t="s">
        <v>6</v>
      </c>
      <c r="C98" s="10"/>
      <c r="D98" s="11"/>
      <c r="E98" s="12" t="s">
        <v>28</v>
      </c>
      <c r="F98" s="12" t="s">
        <v>28</v>
      </c>
      <c r="G98" s="13"/>
    </row>
    <row r="99" spans="1:7" x14ac:dyDescent="0.25">
      <c r="A99" s="14"/>
      <c r="B99" s="15" t="s">
        <v>8</v>
      </c>
      <c r="C99" s="15"/>
      <c r="D99" s="16"/>
      <c r="E99" s="17">
        <v>90539</v>
      </c>
      <c r="F99" s="17">
        <v>74869.649999999994</v>
      </c>
      <c r="G99" s="18"/>
    </row>
    <row r="100" spans="1:7" x14ac:dyDescent="0.25">
      <c r="A100" s="14"/>
      <c r="B100" s="15" t="s">
        <v>9</v>
      </c>
      <c r="C100" s="19"/>
      <c r="D100" s="19"/>
      <c r="E100" s="20" t="s">
        <v>76</v>
      </c>
      <c r="F100" s="20" t="s">
        <v>81</v>
      </c>
      <c r="G100" s="21"/>
    </row>
    <row r="101" spans="1:7" x14ac:dyDescent="0.25">
      <c r="A101" s="14"/>
      <c r="B101" s="15" t="s">
        <v>11</v>
      </c>
      <c r="C101" s="22"/>
      <c r="D101" s="16"/>
      <c r="E101" s="20" t="s">
        <v>77</v>
      </c>
      <c r="F101" s="20" t="s">
        <v>82</v>
      </c>
      <c r="G101" s="23"/>
    </row>
    <row r="102" spans="1:7" ht="22.5" x14ac:dyDescent="0.25">
      <c r="A102" s="14"/>
      <c r="B102" s="15" t="s">
        <v>13</v>
      </c>
      <c r="C102" s="22"/>
      <c r="D102" s="16"/>
      <c r="E102" s="20" t="s">
        <v>78</v>
      </c>
      <c r="F102" s="20" t="s">
        <v>17</v>
      </c>
      <c r="G102" s="23"/>
    </row>
    <row r="103" spans="1:7" ht="22.5" x14ac:dyDescent="0.25">
      <c r="A103" s="14"/>
      <c r="B103" s="15" t="s">
        <v>14</v>
      </c>
      <c r="C103" s="22"/>
      <c r="D103" s="16"/>
      <c r="E103" s="20" t="s">
        <v>79</v>
      </c>
      <c r="F103" s="20" t="s">
        <v>83</v>
      </c>
      <c r="G103" s="23"/>
    </row>
    <row r="104" spans="1:7" x14ac:dyDescent="0.25">
      <c r="A104" s="14"/>
      <c r="B104" s="24" t="s">
        <v>15</v>
      </c>
      <c r="C104" s="25"/>
      <c r="D104" s="26"/>
      <c r="E104" s="27">
        <v>44034</v>
      </c>
      <c r="F104" s="27">
        <v>44043</v>
      </c>
      <c r="G104" s="28"/>
    </row>
    <row r="105" spans="1:7" x14ac:dyDescent="0.25">
      <c r="A105" s="29"/>
      <c r="B105" s="30"/>
      <c r="C105" s="31"/>
      <c r="D105" s="32"/>
      <c r="E105" s="33" t="s">
        <v>72</v>
      </c>
      <c r="F105" s="34">
        <f>MIN(E99:G99)</f>
        <v>74869.649999999994</v>
      </c>
      <c r="G105" s="35"/>
    </row>
    <row r="107" spans="1:7" ht="27.75" customHeight="1" x14ac:dyDescent="0.25">
      <c r="A107" s="4" t="s">
        <v>84</v>
      </c>
      <c r="B107" s="57" t="str">
        <f>'[1]Orç - Canteiro e Adm'!D68</f>
        <v>Ligação definitiva de água e esgoto, conforme concessionária local</v>
      </c>
      <c r="C107" s="57"/>
      <c r="D107" s="5" t="str">
        <f>'[1]Orç - Canteiro e Adm'!F68</f>
        <v>unidade</v>
      </c>
      <c r="E107" s="6" t="s">
        <v>18</v>
      </c>
      <c r="F107" s="6"/>
      <c r="G107" s="7"/>
    </row>
    <row r="108" spans="1:7" x14ac:dyDescent="0.25">
      <c r="A108" s="8"/>
      <c r="B108" s="9" t="s">
        <v>6</v>
      </c>
      <c r="C108" s="10"/>
      <c r="D108" s="11"/>
      <c r="E108" s="12" t="s">
        <v>19</v>
      </c>
      <c r="F108" s="12"/>
      <c r="G108" s="13"/>
    </row>
    <row r="109" spans="1:7" x14ac:dyDescent="0.25">
      <c r="A109" s="14"/>
      <c r="B109" s="15" t="s">
        <v>8</v>
      </c>
      <c r="C109" s="15"/>
      <c r="D109" s="16"/>
      <c r="E109" s="17">
        <v>1128.8499999999999</v>
      </c>
      <c r="F109" s="17"/>
      <c r="G109" s="18"/>
    </row>
    <row r="110" spans="1:7" x14ac:dyDescent="0.25">
      <c r="A110" s="14"/>
      <c r="B110" s="15" t="s">
        <v>9</v>
      </c>
      <c r="C110" s="19"/>
      <c r="D110" s="19"/>
      <c r="E110" s="20" t="s">
        <v>20</v>
      </c>
      <c r="F110" s="20"/>
      <c r="G110" s="21"/>
    </row>
    <row r="111" spans="1:7" x14ac:dyDescent="0.25">
      <c r="A111" s="14"/>
      <c r="B111" s="15" t="s">
        <v>11</v>
      </c>
      <c r="C111" s="22"/>
      <c r="D111" s="16"/>
      <c r="E111" s="39">
        <v>115</v>
      </c>
      <c r="F111" s="20"/>
      <c r="G111" s="23"/>
    </row>
    <row r="112" spans="1:7" ht="22.5" x14ac:dyDescent="0.25">
      <c r="A112" s="14"/>
      <c r="B112" s="15" t="s">
        <v>13</v>
      </c>
      <c r="C112" s="22"/>
      <c r="D112" s="16"/>
      <c r="E112" s="20" t="s">
        <v>21</v>
      </c>
      <c r="F112" s="20"/>
      <c r="G112" s="23"/>
    </row>
    <row r="113" spans="1:7" x14ac:dyDescent="0.25">
      <c r="A113" s="14"/>
      <c r="B113" s="15" t="s">
        <v>14</v>
      </c>
      <c r="C113" s="22"/>
      <c r="D113" s="16"/>
      <c r="E113" s="20" t="s">
        <v>16</v>
      </c>
      <c r="F113" s="20"/>
      <c r="G113" s="23"/>
    </row>
    <row r="114" spans="1:7" x14ac:dyDescent="0.25">
      <c r="A114" s="14"/>
      <c r="B114" s="24" t="s">
        <v>15</v>
      </c>
      <c r="C114" s="25"/>
      <c r="D114" s="26"/>
      <c r="E114" s="27">
        <v>44104</v>
      </c>
      <c r="F114" s="27"/>
      <c r="G114" s="28"/>
    </row>
    <row r="115" spans="1:7" x14ac:dyDescent="0.25">
      <c r="A115" s="29"/>
      <c r="B115" s="30"/>
      <c r="C115" s="31"/>
      <c r="D115" s="32"/>
      <c r="E115" s="33" t="s">
        <v>8</v>
      </c>
      <c r="F115" s="34">
        <f>MEDIAN(E109:G109)</f>
        <v>1128.8499999999999</v>
      </c>
      <c r="G115" s="35"/>
    </row>
  </sheetData>
  <mergeCells count="17">
    <mergeCell ref="E15:G15"/>
    <mergeCell ref="B17:C17"/>
    <mergeCell ref="B27:C27"/>
    <mergeCell ref="B97:C97"/>
    <mergeCell ref="B107:C107"/>
    <mergeCell ref="B37:C37"/>
    <mergeCell ref="B47:C47"/>
    <mergeCell ref="B57:C57"/>
    <mergeCell ref="B67:C67"/>
    <mergeCell ref="B77:C77"/>
    <mergeCell ref="B87:C87"/>
    <mergeCell ref="A2:G2"/>
    <mergeCell ref="A3:G3"/>
    <mergeCell ref="A4:G4"/>
    <mergeCell ref="B9:D9"/>
    <mergeCell ref="B10:D10"/>
    <mergeCell ref="E6:G6"/>
  </mergeCells>
  <hyperlinks>
    <hyperlink ref="E42" r:id="rId1" xr:uid="{4493A3E7-0061-4145-B626-40D1EC89C0D9}"/>
  </hyperlinks>
  <pageMargins left="0.23622047244094491" right="0.23622047244094491" top="0.74803149606299213" bottom="1.0093749999999999" header="0.31496062992125984" footer="0.31496062992125984"/>
  <pageSetup paperSize="9" scale="84" firstPageNumber="179" orientation="portrait" useFirstPageNumber="1" r:id="rId2"/>
  <headerFooter>
    <oddHeader xml:space="preserve">&amp;L
&amp;C&amp;"Arial,Negrito"
</oddHeader>
    <oddFooter>&amp;CEng. Civil Daniele Firme Miranda
CREA nº 24965/D-DF
ART nº 0720200047165</oddFooter>
  </headerFooter>
  <rowBreaks count="2" manualBreakCount="2">
    <brk id="46" max="16383" man="1"/>
    <brk id="86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Cotações</vt:lpstr>
      <vt:lpstr>Cotações!Area_de_impressao</vt:lpstr>
      <vt:lpstr>Cotações!Titulos_de_impressao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Daniele Miranda</dc:creator>
  <cp:lastModifiedBy>Daniele Miranda</cp:lastModifiedBy>
  <dcterms:created xsi:type="dcterms:W3CDTF">2020-10-06T21:26:18Z</dcterms:created>
  <dcterms:modified xsi:type="dcterms:W3CDTF">2020-10-08T11:03:19Z</dcterms:modified>
</cp:coreProperties>
</file>