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balho\UNB\Obras e Serviços\Reservatório\Orçamento\"/>
    </mc:Choice>
  </mc:AlternateContent>
  <bookViews>
    <workbookView xWindow="0" yWindow="180" windowWidth="12048" windowHeight="4908" activeTab="2"/>
  </bookViews>
  <sheets>
    <sheet name="Memória" sheetId="6" r:id="rId1"/>
    <sheet name="Composições" sheetId="5" r:id="rId2"/>
    <sheet name="Orçamento" sheetId="1" r:id="rId3"/>
    <sheet name="Cronograma" sheetId="8" r:id="rId4"/>
  </sheets>
  <externalReferences>
    <externalReference r:id="rId5"/>
  </externalReferences>
  <definedNames>
    <definedName name="_xlnm._FilterDatabase" localSheetId="2" hidden="1">Orçamento!$A$6:$H$32</definedName>
    <definedName name="_xlnm.Print_Area" localSheetId="1">Composições!$A$1:$G$35</definedName>
    <definedName name="_xlnm.Print_Area" localSheetId="3">Cronograma!$A$1:$T$30</definedName>
    <definedName name="_xlnm.Print_Area" localSheetId="0">Memória!$A$1:$K$28</definedName>
    <definedName name="_xlnm.Print_Area" localSheetId="2">Orçamento!$A$1:$H$45</definedName>
    <definedName name="_xlnm.Print_Titles" localSheetId="0">Memória!$4:$4</definedName>
    <definedName name="_xlnm.Print_Titles" localSheetId="2">Orçamento!$3:$6</definedName>
  </definedNames>
  <calcPr calcId="162913"/>
</workbook>
</file>

<file path=xl/calcChain.xml><?xml version="1.0" encoding="utf-8"?>
<calcChain xmlns="http://schemas.openxmlformats.org/spreadsheetml/2006/main">
  <c r="H28" i="1" l="1"/>
  <c r="H17" i="1"/>
  <c r="G10" i="5"/>
  <c r="G26" i="1" l="1"/>
  <c r="G27" i="1"/>
  <c r="H27" i="1" s="1"/>
  <c r="H26" i="1" l="1"/>
  <c r="H25" i="1" s="1"/>
  <c r="G12" i="1" l="1"/>
  <c r="H12" i="1" l="1"/>
  <c r="E23" i="1"/>
  <c r="E22" i="1"/>
  <c r="E21" i="1"/>
  <c r="E19" i="1"/>
  <c r="E18" i="1"/>
  <c r="E15" i="1"/>
  <c r="J12" i="6"/>
  <c r="J13" i="6"/>
  <c r="B8" i="6"/>
  <c r="B11" i="8"/>
  <c r="B14" i="8"/>
  <c r="B8" i="8"/>
  <c r="G30" i="1"/>
  <c r="H30" i="1" s="1"/>
  <c r="G29" i="1"/>
  <c r="H29" i="1" s="1"/>
  <c r="B16" i="5"/>
  <c r="G17" i="5" s="1"/>
  <c r="E22" i="5"/>
  <c r="G20" i="5"/>
  <c r="D20" i="5"/>
  <c r="C20" i="5"/>
  <c r="B20" i="5"/>
  <c r="G19" i="5"/>
  <c r="D19" i="5"/>
  <c r="C19" i="5"/>
  <c r="B19" i="5"/>
  <c r="G21" i="1"/>
  <c r="B7" i="5"/>
  <c r="G8" i="5" s="1"/>
  <c r="G10" i="1"/>
  <c r="H21" i="1" l="1"/>
  <c r="S14" i="8"/>
  <c r="G21" i="5"/>
  <c r="C16" i="5"/>
  <c r="A17" i="5"/>
  <c r="C7" i="5"/>
  <c r="A8" i="5"/>
  <c r="H10" i="1"/>
  <c r="H9" i="1" s="1"/>
  <c r="G22" i="5" l="1"/>
  <c r="G23" i="5" s="1"/>
  <c r="F15" i="1"/>
  <c r="G15" i="1" s="1"/>
  <c r="H15" i="1" s="1"/>
  <c r="G13" i="1"/>
  <c r="E13" i="1"/>
  <c r="H13" i="1" l="1"/>
  <c r="G18" i="1"/>
  <c r="H18" i="1" s="1"/>
  <c r="G19" i="1"/>
  <c r="H19" i="1" s="1"/>
  <c r="T25" i="8" l="1"/>
  <c r="E13" i="5" l="1"/>
  <c r="G11" i="5"/>
  <c r="D11" i="5"/>
  <c r="C11" i="5"/>
  <c r="B11" i="5"/>
  <c r="D10" i="5"/>
  <c r="C10" i="5"/>
  <c r="B10" i="5"/>
  <c r="G12" i="5" l="1"/>
  <c r="F14" i="1" s="1"/>
  <c r="G14" i="1" s="1"/>
  <c r="H14" i="1" s="1"/>
  <c r="H11" i="1" s="1"/>
  <c r="H8" i="1" l="1"/>
  <c r="S8" i="8" s="1"/>
  <c r="G13" i="5"/>
  <c r="G14" i="5" s="1"/>
  <c r="N15" i="8" l="1"/>
  <c r="I15" i="8"/>
  <c r="K12" i="6" l="1"/>
  <c r="G24" i="1"/>
  <c r="G23" i="1" l="1"/>
  <c r="G22" i="1"/>
  <c r="J14" i="6"/>
  <c r="A1" i="8"/>
  <c r="A2" i="8"/>
  <c r="A1" i="6"/>
  <c r="A2" i="6"/>
  <c r="H12" i="6"/>
  <c r="K14" i="6" s="1"/>
  <c r="I14" i="6"/>
  <c r="K17" i="6"/>
  <c r="A1" i="5"/>
  <c r="A2" i="5"/>
  <c r="G30" i="5"/>
  <c r="H22" i="1" l="1"/>
  <c r="H23" i="1"/>
  <c r="H24" i="1" l="1"/>
  <c r="H20" i="1" s="1"/>
  <c r="H16" i="1" s="1"/>
  <c r="S11" i="8" l="1"/>
  <c r="N12" i="8" s="1"/>
  <c r="N19" i="8" s="1"/>
  <c r="H32" i="1"/>
  <c r="I12" i="8" l="1"/>
  <c r="I9" i="8"/>
  <c r="I19" i="8" l="1"/>
  <c r="I21" i="8" l="1"/>
  <c r="S19" i="8" l="1"/>
  <c r="T11" i="8" l="1"/>
  <c r="T8" i="8"/>
  <c r="T14" i="8"/>
  <c r="I20" i="8"/>
  <c r="I22" i="8" s="1"/>
  <c r="N21" i="8"/>
  <c r="N20" i="8"/>
  <c r="N22" i="8" l="1"/>
  <c r="T19" i="8"/>
</calcChain>
</file>

<file path=xl/sharedStrings.xml><?xml version="1.0" encoding="utf-8"?>
<sst xmlns="http://schemas.openxmlformats.org/spreadsheetml/2006/main" count="154" uniqueCount="117">
  <si>
    <t>ITEM</t>
  </si>
  <si>
    <t>DISCRIMINAÇÃO</t>
  </si>
  <si>
    <t>PARCIAL DO MÊS</t>
  </si>
  <si>
    <t>ACUMULADO</t>
  </si>
  <si>
    <t>DISCRIMINAÇÃO DOS SERVIÇOS</t>
  </si>
  <si>
    <t>QUANT.</t>
  </si>
  <si>
    <t>BDI=</t>
  </si>
  <si>
    <t>MEMÓRIA DE CALCULO</t>
  </si>
  <si>
    <t>Quantidade Total</t>
  </si>
  <si>
    <t>Local</t>
  </si>
  <si>
    <t>Q</t>
  </si>
  <si>
    <t>Área</t>
  </si>
  <si>
    <t>Volume</t>
  </si>
  <si>
    <t>(m²)</t>
  </si>
  <si>
    <t>(m³)</t>
  </si>
  <si>
    <t>(m)</t>
  </si>
  <si>
    <t>Total do serviço</t>
  </si>
  <si>
    <t>P.UNIT s/ BDI</t>
  </si>
  <si>
    <t>TOTAL COM BDI (R$)</t>
  </si>
  <si>
    <t xml:space="preserve">CRONOGRAMA FÍSICO-FINANCEIRO </t>
  </si>
  <si>
    <t>PERÍODO DE EXECUÇÃO</t>
  </si>
  <si>
    <t>REFERÊNCIA</t>
  </si>
  <si>
    <t>UNID.</t>
  </si>
  <si>
    <t>PREÇO TOTAL</t>
  </si>
  <si>
    <t>PREÇO UNIT.</t>
  </si>
  <si>
    <t>PLANILHA ORÇAMENTÁRIA</t>
  </si>
  <si>
    <t>Mês 01</t>
  </si>
  <si>
    <t>Mês 02</t>
  </si>
  <si>
    <t>VALOR TOTAL C/ BDI</t>
  </si>
  <si>
    <t xml:space="preserve"> INSUMOS</t>
  </si>
  <si>
    <t xml:space="preserve">UN </t>
  </si>
  <si>
    <t>SER.CG</t>
  </si>
  <si>
    <t>CONS.</t>
  </si>
  <si>
    <t>C. UNIT.</t>
  </si>
  <si>
    <t>C.TOTAL</t>
  </si>
  <si>
    <t>UND.</t>
  </si>
  <si>
    <t xml:space="preserve">BDI </t>
  </si>
  <si>
    <t xml:space="preserve">P. TOTAL </t>
  </si>
  <si>
    <t>P. TOTAL C/ BDI</t>
  </si>
  <si>
    <t>COMPOSIÇÃO DE PREÇO UNITÁRIO</t>
  </si>
  <si>
    <t>BDI DIFERENCIADO=</t>
  </si>
  <si>
    <t>1.0</t>
  </si>
  <si>
    <t>2.0</t>
  </si>
  <si>
    <t>3.0</t>
  </si>
  <si>
    <r>
      <t xml:space="preserve">Local: </t>
    </r>
    <r>
      <rPr>
        <b/>
        <sz val="11"/>
        <rFont val="Calibri"/>
        <family val="2"/>
      </rPr>
      <t xml:space="preserve"> CAMPUS DARCY RIBEIRO - ASA NORTE - BRASÍLIA DF</t>
    </r>
  </si>
  <si>
    <r>
      <t>BDI adotado</t>
    </r>
    <r>
      <rPr>
        <b/>
        <sz val="11"/>
        <rFont val="Calibri"/>
        <family val="2"/>
      </rPr>
      <t xml:space="preserve"> 26,93%</t>
    </r>
  </si>
  <si>
    <r>
      <t xml:space="preserve">BDI diferenciado </t>
    </r>
    <r>
      <rPr>
        <b/>
        <sz val="11"/>
        <rFont val="Calibri"/>
        <family val="2"/>
      </rPr>
      <t>20,93%</t>
    </r>
  </si>
  <si>
    <t>1.1</t>
  </si>
  <si>
    <t>1.1.1</t>
  </si>
  <si>
    <t>REF. SINAPI</t>
  </si>
  <si>
    <t>m²</t>
  </si>
  <si>
    <r>
      <t xml:space="preserve">Obra: </t>
    </r>
    <r>
      <rPr>
        <b/>
        <sz val="11"/>
        <rFont val="Calibri"/>
        <family val="2"/>
      </rPr>
      <t xml:space="preserve">IMPERMEABILIZAÇÃO DO RESERVATÓRIO D'ÁGUA </t>
    </r>
  </si>
  <si>
    <t>IMPERMEABILIZAÇÃO</t>
  </si>
  <si>
    <t>cm³</t>
  </si>
  <si>
    <t>AGETOP 067018</t>
  </si>
  <si>
    <t xml:space="preserve">AGETOP 067022 </t>
  </si>
  <si>
    <t>AGETOP 120209</t>
  </si>
  <si>
    <t>AGETOP 120210</t>
  </si>
  <si>
    <t>m/mês</t>
  </si>
  <si>
    <t>SERVIÇOS PRELIMINARES</t>
  </si>
  <si>
    <t>Serviços técnicos - profissionais</t>
  </si>
  <si>
    <t>ART de execução de obra</t>
  </si>
  <si>
    <t>un</t>
  </si>
  <si>
    <t>1.2</t>
  </si>
  <si>
    <t>Canteiro de obras</t>
  </si>
  <si>
    <t>Locação de andaime metálico tubular tipo torre</t>
  </si>
  <si>
    <t>1.2.1</t>
  </si>
  <si>
    <t>1.2.2</t>
  </si>
  <si>
    <t>1.2.3</t>
  </si>
  <si>
    <t>Iluminação provisória</t>
  </si>
  <si>
    <t>Composição 001</t>
  </si>
  <si>
    <t>Remoção de manta butílica</t>
  </si>
  <si>
    <t>2.1</t>
  </si>
  <si>
    <t xml:space="preserve">Limpeza  </t>
  </si>
  <si>
    <t>2.1.1</t>
  </si>
  <si>
    <t>2.1.2</t>
  </si>
  <si>
    <t>Escovamento manual de substrato</t>
  </si>
  <si>
    <t>Limpeza do substrato com aplicação de jato de água fria</t>
  </si>
  <si>
    <t>2.2</t>
  </si>
  <si>
    <t>Impermeabilização</t>
  </si>
  <si>
    <t>AGETOP 120212</t>
  </si>
  <si>
    <t>Impermeabilização com cimento cristalizante com adesivo líquido de alta performance , com tela de poliester, VIAPLUS 5000 ou similar</t>
  </si>
  <si>
    <t>Impermeabilização com cimento cristalizante 3 demãos,Viapol K11 + KZ ou similar</t>
  </si>
  <si>
    <t>Aplicação de mastique a base de poliuretano com prévio preparo e tratamento da superfície</t>
  </si>
  <si>
    <t>91522</t>
  </si>
  <si>
    <t>Estucamento, para qualquer revestimento, em sistema de paredes de concreto</t>
  </si>
  <si>
    <t>Composição 002</t>
  </si>
  <si>
    <t>SERVIÇOS AUXILIARES E ADMINISTRATIVOS</t>
  </si>
  <si>
    <t>90777</t>
  </si>
  <si>
    <t>Engenheiro civil de obra junior com encargos complementares</t>
  </si>
  <si>
    <t>h</t>
  </si>
  <si>
    <t>88255</t>
  </si>
  <si>
    <t>3.1</t>
  </si>
  <si>
    <t>3.2</t>
  </si>
  <si>
    <t>Auxiliar técnico de segurança com encargos complementares</t>
  </si>
  <si>
    <t>Perímetro</t>
  </si>
  <si>
    <t>Comprimento</t>
  </si>
  <si>
    <t>Área de impermeabilização</t>
  </si>
  <si>
    <t>1.2.4</t>
  </si>
  <si>
    <t>Placa de obra em chapa de aco galvanizado</t>
  </si>
  <si>
    <t>74209/001</t>
  </si>
  <si>
    <t>2.3</t>
  </si>
  <si>
    <t>2.2.1</t>
  </si>
  <si>
    <t>2.2.2</t>
  </si>
  <si>
    <t>2.2.3</t>
  </si>
  <si>
    <t>2.2.4</t>
  </si>
  <si>
    <t>Serviços complementares</t>
  </si>
  <si>
    <t>2.3.1</t>
  </si>
  <si>
    <t>Limpeza final da obra</t>
  </si>
  <si>
    <t>9537</t>
  </si>
  <si>
    <t>Projeto de impermeabilização (As built)</t>
  </si>
  <si>
    <t>2.3.2</t>
  </si>
  <si>
    <t>CREA-DF 2018</t>
  </si>
  <si>
    <t xml:space="preserve">10527 </t>
  </si>
  <si>
    <t>10832/ORSE</t>
  </si>
  <si>
    <r>
      <t xml:space="preserve">Referência de Preço: </t>
    </r>
    <r>
      <rPr>
        <b/>
        <sz val="11"/>
        <rFont val="Calibri"/>
        <family val="2"/>
      </rPr>
      <t>SINAPI ABR/18; AGETOP 128</t>
    </r>
  </si>
  <si>
    <t>Brasília - DF, Maio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</si>
</sst>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R$ &quot;* #,##0.00_);_(&quot;R$ &quot;* \(#,##0.00\);_(&quot;R$ &quot;* &quot;-&quot;??_);_(@_)"/>
    <numFmt numFmtId="165" formatCode="_(* #,##0.00_);_(* \(#,##0.00\);_(* \-??_);_(@_)"/>
    <numFmt numFmtId="166" formatCode="_(* #,##0.000_);_(* \(#,##0.000\);_(* \-??_);_(@_)"/>
    <numFmt numFmtId="167" formatCode="_(* #,##0.0000_);_(* \(#,##0.0000\);_(* \-??_);_(@_)"/>
    <numFmt numFmtId="168" formatCode="_(&quot;R$ &quot;* #,##0.00_);_(&quot;R$ &quot;* \(#,##0.00\);_(&quot;R$ &quot;* \-??_);_(@_)"/>
    <numFmt numFmtId="169" formatCode="_-[$R$-416]\ * #,##0.00_-;\-[$R$-416]\ * #,##0.00_-;_-[$R$-416]\ * &quot;-&quot;??_-;_-@_-"/>
    <numFmt numFmtId="170" formatCode="_-[$R$-416]\ * #,##0.00000_-;\-[$R$-416]\ * #,##0.00000_-;_-[$R$-416]\ * &quot;-&quot;??_-;_-@_-"/>
    <numFmt numFmtId="171" formatCode="_(* #,##0.00_);_(* \(#,##0.00\);_(* &quot;-&quot;??_);_(@_)"/>
  </numFmts>
  <fonts count="31" x14ac:knownFonts="1">
    <font>
      <sz val="10"/>
      <name val="Arial"/>
      <family val="2"/>
    </font>
    <font>
      <sz val="11"/>
      <color theme="1"/>
      <name val="Calibri"/>
      <family val="2"/>
      <scheme val="minor"/>
    </font>
    <font>
      <sz val="11"/>
      <color theme="1"/>
      <name val="Calibri"/>
      <family val="2"/>
      <scheme val="minor"/>
    </font>
    <font>
      <sz val="11"/>
      <color indexed="8"/>
      <name val="Calibri"/>
      <family val="2"/>
    </font>
    <font>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24"/>
      <name val="Arial"/>
      <family val="2"/>
    </font>
    <font>
      <b/>
      <sz val="11"/>
      <name val="Calibri"/>
      <family val="2"/>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color rgb="FF606060"/>
      <name val="Calibri"/>
      <family val="2"/>
      <scheme val="minor"/>
    </font>
    <font>
      <b/>
      <sz val="10"/>
      <name val="Calibri"/>
      <family val="2"/>
      <scheme val="minor"/>
    </font>
    <font>
      <sz val="12"/>
      <color rgb="FF000000"/>
      <name val="Verdana"/>
      <family val="2"/>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31"/>
      </patternFill>
    </fill>
    <fill>
      <patternFill patternType="solid">
        <fgColor rgb="FFFF0000"/>
        <bgColor indexed="60"/>
      </patternFill>
    </fill>
    <fill>
      <patternFill patternType="solid">
        <fgColor theme="6" tint="0.39997558519241921"/>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8"/>
      </bottom>
      <diagonal/>
    </border>
    <border>
      <left/>
      <right/>
      <top style="thin">
        <color indexed="8"/>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s>
  <cellStyleXfs count="6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165" fontId="5" fillId="0" borderId="0"/>
    <xf numFmtId="0" fontId="5" fillId="0" borderId="0"/>
    <xf numFmtId="0" fontId="12" fillId="3" borderId="0" applyNumberFormat="0" applyBorder="0" applyAlignment="0" applyProtection="0"/>
    <xf numFmtId="164" fontId="5" fillId="0" borderId="0" applyFont="0" applyFill="0" applyBorder="0" applyAlignment="0" applyProtection="0"/>
    <xf numFmtId="168" fontId="5" fillId="0" borderId="0" applyFill="0" applyBorder="0" applyAlignment="0" applyProtection="0"/>
    <xf numFmtId="168" fontId="5" fillId="0" borderId="0" applyFill="0" applyBorder="0" applyAlignment="0" applyProtection="0"/>
    <xf numFmtId="0" fontId="13" fillId="22" borderId="0" applyNumberFormat="0" applyBorder="0" applyAlignment="0" applyProtection="0"/>
    <xf numFmtId="4" fontId="22" fillId="0" borderId="0">
      <alignment vertical="center" wrapText="1"/>
      <protection locked="0"/>
    </xf>
    <xf numFmtId="0" fontId="5" fillId="0" borderId="0"/>
    <xf numFmtId="4" fontId="22" fillId="0" borderId="0">
      <alignment vertical="center" wrapText="1"/>
      <protection locked="0"/>
    </xf>
    <xf numFmtId="0" fontId="5" fillId="0" borderId="0"/>
    <xf numFmtId="0" fontId="5" fillId="23" borderId="4" applyNumberFormat="0" applyAlignment="0" applyProtection="0"/>
    <xf numFmtId="9" fontId="5" fillId="0" borderId="0" applyFont="0" applyFill="0" applyBorder="0" applyAlignment="0" applyProtection="0"/>
    <xf numFmtId="9" fontId="5" fillId="0" borderId="0" applyFill="0" applyBorder="0" applyAlignment="0" applyProtection="0"/>
    <xf numFmtId="0" fontId="14" fillId="16" borderId="5" applyNumberFormat="0" applyAlignment="0" applyProtection="0"/>
    <xf numFmtId="165" fontId="5"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6" applyNumberFormat="0" applyFill="0" applyAlignment="0" applyProtection="0"/>
    <xf numFmtId="0" fontId="17"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165" fontId="5" fillId="0" borderId="0" applyFill="0" applyBorder="0" applyAlignment="0" applyProtection="0"/>
    <xf numFmtId="43" fontId="30" fillId="0" borderId="0" applyFont="0" applyFill="0" applyBorder="0" applyAlignment="0" applyProtection="0"/>
    <xf numFmtId="0" fontId="2"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0" fontId="1" fillId="0" borderId="0"/>
  </cellStyleXfs>
  <cellXfs count="229">
    <xf numFmtId="0" fontId="0" fillId="0" borderId="0" xfId="0"/>
    <xf numFmtId="0" fontId="25"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165" fontId="26" fillId="0" borderId="0" xfId="54" applyFont="1" applyFill="1" applyBorder="1" applyAlignment="1" applyProtection="1"/>
    <xf numFmtId="0" fontId="26" fillId="0" borderId="0" xfId="0" applyFont="1"/>
    <xf numFmtId="0" fontId="27" fillId="0" borderId="0" xfId="0" applyFont="1" applyFill="1" applyBorder="1" applyAlignment="1">
      <alignment horizontal="left" vertical="center" wrapText="1"/>
    </xf>
    <xf numFmtId="0" fontId="27" fillId="0" borderId="0" xfId="0" applyFont="1" applyBorder="1" applyAlignment="1">
      <alignment horizontal="center" vertical="center"/>
    </xf>
    <xf numFmtId="0" fontId="26" fillId="0" borderId="0" xfId="0" applyFont="1" applyBorder="1" applyAlignment="1">
      <alignment horizontal="right" vertical="center"/>
    </xf>
    <xf numFmtId="169" fontId="26" fillId="0" borderId="0" xfId="0" applyNumberFormat="1" applyFont="1" applyFill="1" applyBorder="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right" vertical="center"/>
    </xf>
    <xf numFmtId="169" fontId="26" fillId="0" borderId="0" xfId="0" applyNumberFormat="1" applyFont="1" applyFill="1" applyAlignment="1">
      <alignment horizontal="right" vertical="center"/>
    </xf>
    <xf numFmtId="169" fontId="26" fillId="0" borderId="0" xfId="0" applyNumberFormat="1" applyFont="1" applyAlignment="1">
      <alignment horizontal="right" vertical="center"/>
    </xf>
    <xf numFmtId="165" fontId="27" fillId="0" borderId="0" xfId="54" applyFont="1" applyFill="1" applyBorder="1" applyAlignment="1" applyProtection="1">
      <alignment wrapText="1"/>
    </xf>
    <xf numFmtId="0" fontId="27" fillId="0" borderId="0" xfId="0" applyFont="1" applyFill="1" applyAlignment="1">
      <alignment wrapText="1"/>
    </xf>
    <xf numFmtId="165" fontId="26" fillId="0" borderId="0" xfId="54" applyFont="1" applyFill="1" applyBorder="1" applyAlignment="1" applyProtection="1">
      <alignment wrapText="1"/>
    </xf>
    <xf numFmtId="0" fontId="26" fillId="0" borderId="0" xfId="0" applyFont="1" applyFill="1" applyAlignment="1">
      <alignment wrapText="1"/>
    </xf>
    <xf numFmtId="0" fontId="26" fillId="0" borderId="0" xfId="0" applyFont="1" applyFill="1" applyBorder="1" applyAlignment="1">
      <alignment horizontal="left" vertical="center"/>
    </xf>
    <xf numFmtId="9" fontId="28" fillId="0" borderId="0" xfId="0" applyNumberFormat="1" applyFont="1" applyAlignment="1">
      <alignment horizontal="left" vertical="center" wrapText="1"/>
    </xf>
    <xf numFmtId="0" fontId="26" fillId="0" borderId="0" xfId="0" applyFont="1" applyBorder="1" applyAlignment="1">
      <alignment horizontal="center" vertical="center"/>
    </xf>
    <xf numFmtId="169" fontId="27" fillId="0" borderId="0" xfId="0" applyNumberFormat="1" applyFont="1" applyFill="1" applyBorder="1" applyAlignment="1">
      <alignment horizontal="right" vertical="center"/>
    </xf>
    <xf numFmtId="0" fontId="26" fillId="0" borderId="0" xfId="0" applyFont="1" applyFill="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10" fontId="27" fillId="0" borderId="0" xfId="42" applyNumberFormat="1" applyFont="1" applyFill="1" applyBorder="1" applyAlignment="1">
      <alignment horizontal="center" vertical="center"/>
    </xf>
    <xf numFmtId="0" fontId="28" fillId="0" borderId="0" xfId="0" applyFont="1" applyAlignment="1">
      <alignment horizontal="left" vertical="center" wrapText="1"/>
    </xf>
    <xf numFmtId="0" fontId="26" fillId="0" borderId="0" xfId="0" applyFont="1" applyBorder="1" applyAlignment="1">
      <alignment horizontal="left" vertical="center"/>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4" fontId="27" fillId="0" borderId="0" xfId="0" applyNumberFormat="1" applyFont="1" applyBorder="1" applyAlignment="1">
      <alignment horizontal="right" vertical="center"/>
    </xf>
    <xf numFmtId="169" fontId="27" fillId="0" borderId="0" xfId="0" applyNumberFormat="1" applyFont="1" applyFill="1" applyBorder="1" applyAlignment="1">
      <alignment horizontal="left" vertical="center"/>
    </xf>
    <xf numFmtId="169" fontId="26" fillId="0" borderId="0" xfId="54" applyNumberFormat="1" applyFont="1" applyFill="1" applyBorder="1" applyAlignment="1" applyProtection="1">
      <alignment horizontal="right" vertical="center"/>
    </xf>
    <xf numFmtId="169" fontId="27" fillId="0" borderId="0" xfId="54" applyNumberFormat="1" applyFont="1" applyFill="1" applyBorder="1" applyAlignment="1" applyProtection="1">
      <alignment horizontal="right" vertical="center"/>
    </xf>
    <xf numFmtId="0" fontId="26" fillId="0" borderId="0" xfId="0" applyFont="1" applyBorder="1" applyAlignment="1">
      <alignment horizontal="left" vertical="center" wrapText="1"/>
    </xf>
    <xf numFmtId="169" fontId="26" fillId="0" borderId="0" xfId="0" applyNumberFormat="1" applyFont="1"/>
    <xf numFmtId="0" fontId="27" fillId="0" borderId="10" xfId="0" applyFont="1" applyBorder="1" applyAlignment="1"/>
    <xf numFmtId="0" fontId="27" fillId="0" borderId="0" xfId="0" applyFont="1" applyBorder="1" applyAlignment="1">
      <alignment horizontal="justify"/>
    </xf>
    <xf numFmtId="169" fontId="26" fillId="26" borderId="11" xfId="0" applyNumberFormat="1" applyFont="1" applyFill="1" applyBorder="1" applyAlignment="1">
      <alignment horizontal="justify" vertical="center"/>
    </xf>
    <xf numFmtId="0" fontId="26" fillId="26" borderId="11" xfId="0" applyFont="1" applyFill="1" applyBorder="1" applyAlignment="1">
      <alignment horizontal="justify" vertical="center"/>
    </xf>
    <xf numFmtId="10" fontId="26" fillId="0" borderId="0" xfId="0" applyNumberFormat="1" applyFont="1"/>
    <xf numFmtId="4" fontId="26" fillId="0" borderId="0" xfId="54" applyNumberFormat="1" applyFont="1" applyFill="1" applyBorder="1" applyAlignment="1" applyProtection="1">
      <alignment horizontal="right" vertical="center"/>
    </xf>
    <xf numFmtId="0" fontId="26" fillId="0" borderId="0" xfId="0" applyFont="1" applyAlignment="1"/>
    <xf numFmtId="0" fontId="26" fillId="0" borderId="0" xfId="0" applyFont="1" applyFill="1" applyAlignment="1">
      <alignment horizontal="center"/>
    </xf>
    <xf numFmtId="0" fontId="27" fillId="27" borderId="13" xfId="0" applyFont="1" applyFill="1" applyBorder="1" applyAlignment="1">
      <alignment horizontal="left" vertical="center"/>
    </xf>
    <xf numFmtId="0" fontId="27" fillId="27" borderId="14" xfId="0" applyFont="1" applyFill="1" applyBorder="1" applyAlignment="1">
      <alignment horizontal="left" vertical="center"/>
    </xf>
    <xf numFmtId="0" fontId="27" fillId="27" borderId="14" xfId="0" applyFont="1" applyFill="1" applyBorder="1" applyAlignment="1">
      <alignment vertical="center"/>
    </xf>
    <xf numFmtId="0" fontId="27" fillId="27" borderId="14" xfId="0" applyFont="1" applyFill="1" applyBorder="1" applyAlignment="1">
      <alignment horizontal="right" vertical="center"/>
    </xf>
    <xf numFmtId="0" fontId="27" fillId="27" borderId="15" xfId="0" applyFont="1" applyFill="1" applyBorder="1" applyAlignment="1">
      <alignment horizontal="right" vertical="center"/>
    </xf>
    <xf numFmtId="0" fontId="27" fillId="27" borderId="18" xfId="0" applyFont="1" applyFill="1" applyBorder="1" applyAlignment="1">
      <alignment horizontal="right" vertical="center"/>
    </xf>
    <xf numFmtId="0" fontId="27" fillId="27" borderId="19" xfId="0" applyFont="1" applyFill="1" applyBorder="1" applyAlignment="1">
      <alignment horizontal="right" vertical="center" wrapText="1"/>
    </xf>
    <xf numFmtId="0" fontId="24" fillId="27" borderId="20" xfId="0" applyFont="1" applyFill="1" applyBorder="1" applyAlignment="1">
      <alignment vertical="center" wrapText="1"/>
    </xf>
    <xf numFmtId="0" fontId="24" fillId="27" borderId="21" xfId="0" applyFont="1" applyFill="1" applyBorder="1" applyAlignment="1">
      <alignment horizontal="center" vertical="center" wrapText="1"/>
    </xf>
    <xf numFmtId="0" fontId="24" fillId="27" borderId="21" xfId="0" applyFont="1" applyFill="1" applyBorder="1" applyAlignment="1">
      <alignment horizontal="center" vertical="center"/>
    </xf>
    <xf numFmtId="0" fontId="24" fillId="27" borderId="21" xfId="0" applyFont="1" applyFill="1" applyBorder="1" applyAlignment="1">
      <alignment horizontal="right" vertical="center"/>
    </xf>
    <xf numFmtId="0" fontId="24" fillId="27" borderId="22" xfId="0" applyFont="1" applyFill="1" applyBorder="1" applyAlignment="1">
      <alignment horizontal="right" vertical="center"/>
    </xf>
    <xf numFmtId="0" fontId="26" fillId="0" borderId="0" xfId="0" applyFont="1" applyFill="1" applyBorder="1" applyAlignment="1">
      <alignment vertical="center" wrapText="1"/>
    </xf>
    <xf numFmtId="166" fontId="26" fillId="0" borderId="0" xfId="54" applyNumberFormat="1" applyFont="1" applyFill="1" applyBorder="1" applyAlignment="1">
      <alignment horizontal="center" vertical="center"/>
    </xf>
    <xf numFmtId="165" fontId="26" fillId="0" borderId="0" xfId="54" applyFont="1" applyFill="1" applyBorder="1" applyAlignment="1">
      <alignment horizontal="right" vertical="center"/>
    </xf>
    <xf numFmtId="165" fontId="26" fillId="0" borderId="17" xfId="54" applyFont="1" applyFill="1" applyBorder="1" applyAlignment="1">
      <alignment horizontal="right" vertical="center"/>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27" borderId="14" xfId="0" applyFont="1" applyFill="1" applyBorder="1" applyAlignment="1">
      <alignment horizontal="center" vertical="center"/>
    </xf>
    <xf numFmtId="164" fontId="26" fillId="27" borderId="15" xfId="33" applyFont="1" applyFill="1" applyBorder="1" applyAlignment="1">
      <alignment horizontal="right" vertical="center"/>
    </xf>
    <xf numFmtId="0" fontId="27" fillId="0" borderId="16" xfId="0" applyFont="1" applyFill="1" applyBorder="1" applyAlignment="1">
      <alignment vertical="center" wrapText="1"/>
    </xf>
    <xf numFmtId="0" fontId="27" fillId="0" borderId="0" xfId="0" applyFont="1" applyFill="1" applyBorder="1" applyAlignment="1">
      <alignment vertical="center" wrapText="1"/>
    </xf>
    <xf numFmtId="0" fontId="26" fillId="27" borderId="0" xfId="0" applyFont="1" applyFill="1" applyBorder="1" applyAlignment="1">
      <alignment horizontal="center" vertical="center"/>
    </xf>
    <xf numFmtId="0" fontId="27" fillId="27" borderId="0" xfId="0" applyFont="1" applyFill="1" applyBorder="1" applyAlignment="1">
      <alignment horizontal="right" vertical="center"/>
    </xf>
    <xf numFmtId="10" fontId="27" fillId="27" borderId="0" xfId="0" applyNumberFormat="1" applyFont="1" applyFill="1" applyBorder="1" applyAlignment="1">
      <alignment horizontal="right" vertical="center"/>
    </xf>
    <xf numFmtId="164" fontId="26" fillId="27" borderId="17" xfId="33" applyFont="1" applyFill="1" applyBorder="1" applyAlignment="1">
      <alignment horizontal="right" vertical="center"/>
    </xf>
    <xf numFmtId="43" fontId="26" fillId="0" borderId="0" xfId="0" applyNumberFormat="1" applyFont="1" applyAlignment="1"/>
    <xf numFmtId="0" fontId="26" fillId="0" borderId="12" xfId="0" applyFont="1" applyFill="1" applyBorder="1" applyAlignment="1">
      <alignment vertical="center" wrapText="1"/>
    </xf>
    <xf numFmtId="0" fontId="26" fillId="0" borderId="18" xfId="0" applyFont="1" applyFill="1" applyBorder="1" applyAlignment="1">
      <alignment vertical="center" wrapText="1"/>
    </xf>
    <xf numFmtId="0" fontId="26" fillId="27" borderId="18" xfId="0" applyFont="1" applyFill="1" applyBorder="1" applyAlignment="1">
      <alignment horizontal="center" vertical="center"/>
    </xf>
    <xf numFmtId="164" fontId="27" fillId="27" borderId="19" xfId="33" applyFont="1" applyFill="1" applyBorder="1" applyAlignment="1">
      <alignment horizontal="right" vertical="center"/>
    </xf>
    <xf numFmtId="4" fontId="26" fillId="0" borderId="0" xfId="0" applyNumberFormat="1" applyFont="1" applyAlignment="1">
      <alignment horizontal="right"/>
    </xf>
    <xf numFmtId="0" fontId="27" fillId="0" borderId="0" xfId="0" applyFont="1" applyFill="1" applyBorder="1" applyAlignment="1">
      <alignment vertical="center"/>
    </xf>
    <xf numFmtId="4" fontId="27" fillId="0" borderId="0" xfId="0" applyNumberFormat="1" applyFont="1" applyFill="1" applyBorder="1" applyAlignment="1">
      <alignment horizontal="right" vertical="center"/>
    </xf>
    <xf numFmtId="0" fontId="27" fillId="0" borderId="0" xfId="0" applyFont="1" applyFill="1" applyBorder="1" applyAlignment="1">
      <alignment horizontal="left" vertical="center"/>
    </xf>
    <xf numFmtId="49" fontId="29" fillId="0" borderId="0" xfId="0" applyNumberFormat="1" applyFont="1" applyFill="1" applyBorder="1" applyAlignment="1">
      <alignment vertical="center"/>
    </xf>
    <xf numFmtId="49" fontId="25" fillId="0" borderId="0" xfId="0" applyNumberFormat="1" applyFont="1" applyFill="1" applyAlignment="1">
      <alignment horizontal="center" vertical="center"/>
    </xf>
    <xf numFmtId="49" fontId="25" fillId="0" borderId="0" xfId="0" applyNumberFormat="1" applyFont="1" applyFill="1" applyBorder="1" applyAlignment="1">
      <alignment horizontal="left" vertical="center"/>
    </xf>
    <xf numFmtId="49" fontId="25" fillId="0" borderId="0" xfId="0" applyNumberFormat="1" applyFont="1" applyFill="1" applyBorder="1" applyAlignment="1">
      <alignment horizontal="center" vertical="center"/>
    </xf>
    <xf numFmtId="4" fontId="26" fillId="0" borderId="0" xfId="40" applyNumberFormat="1" applyFont="1" applyFill="1" applyBorder="1" applyAlignment="1" applyProtection="1">
      <alignment horizontal="center" vertical="center" wrapText="1"/>
      <protection hidden="1"/>
    </xf>
    <xf numFmtId="0" fontId="26" fillId="0" borderId="16" xfId="0" applyNumberFormat="1" applyFont="1" applyFill="1" applyBorder="1" applyAlignment="1">
      <alignment horizontal="center" vertical="center" wrapText="1"/>
    </xf>
    <xf numFmtId="0" fontId="27" fillId="25" borderId="44" xfId="0" applyFont="1" applyFill="1" applyBorder="1" applyAlignment="1">
      <alignment horizontal="center"/>
    </xf>
    <xf numFmtId="49" fontId="27" fillId="25" borderId="44" xfId="0" applyNumberFormat="1" applyFont="1" applyFill="1" applyBorder="1" applyAlignment="1">
      <alignment horizontal="center" wrapText="1"/>
    </xf>
    <xf numFmtId="0" fontId="27" fillId="25" borderId="44" xfId="0" applyFont="1" applyFill="1" applyBorder="1" applyAlignment="1">
      <alignment horizontal="center" wrapText="1"/>
    </xf>
    <xf numFmtId="4" fontId="27" fillId="25" borderId="44" xfId="0" applyNumberFormat="1" applyFont="1" applyFill="1" applyBorder="1" applyAlignment="1">
      <alignment horizontal="center"/>
    </xf>
    <xf numFmtId="169" fontId="27" fillId="25" borderId="44" xfId="0" applyNumberFormat="1" applyFont="1" applyFill="1" applyBorder="1" applyAlignment="1">
      <alignment horizontal="center" wrapText="1"/>
    </xf>
    <xf numFmtId="0" fontId="26" fillId="0" borderId="44" xfId="0" applyFont="1" applyFill="1" applyBorder="1" applyAlignment="1">
      <alignment horizontal="center" vertical="center" wrapText="1"/>
    </xf>
    <xf numFmtId="0" fontId="26" fillId="0" borderId="44" xfId="0" applyFont="1" applyFill="1" applyBorder="1" applyAlignment="1">
      <alignment horizontal="left" vertical="center" wrapText="1"/>
    </xf>
    <xf numFmtId="4" fontId="26" fillId="0" borderId="44" xfId="0" applyNumberFormat="1" applyFont="1" applyFill="1" applyBorder="1" applyAlignment="1" applyProtection="1">
      <alignment horizontal="right" vertical="center" wrapText="1"/>
      <protection hidden="1"/>
    </xf>
    <xf numFmtId="169" fontId="26" fillId="0" borderId="44" xfId="0" applyNumberFormat="1" applyFont="1" applyFill="1" applyBorder="1" applyAlignment="1" applyProtection="1">
      <alignment horizontal="right" vertical="center" wrapText="1"/>
      <protection hidden="1"/>
    </xf>
    <xf numFmtId="0" fontId="25" fillId="0" borderId="44" xfId="0" applyNumberFormat="1" applyFont="1" applyFill="1" applyBorder="1" applyAlignment="1">
      <alignment horizontal="center" vertical="center" wrapText="1"/>
    </xf>
    <xf numFmtId="167" fontId="26" fillId="0" borderId="0" xfId="54" applyNumberFormat="1" applyFont="1" applyFill="1" applyBorder="1" applyAlignment="1" applyProtection="1">
      <alignment vertical="center"/>
    </xf>
    <xf numFmtId="170" fontId="26" fillId="0" borderId="0" xfId="0" applyNumberFormat="1" applyFont="1"/>
    <xf numFmtId="0" fontId="27" fillId="0" borderId="44" xfId="0"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0" fontId="27" fillId="0" borderId="44" xfId="0" applyFont="1" applyFill="1" applyBorder="1" applyAlignment="1">
      <alignment horizontal="left" vertical="center" wrapText="1"/>
    </xf>
    <xf numFmtId="4" fontId="27" fillId="0" borderId="44" xfId="0" applyNumberFormat="1" applyFont="1" applyFill="1" applyBorder="1" applyAlignment="1" applyProtection="1">
      <alignment horizontal="right" vertical="center" wrapText="1"/>
      <protection hidden="1"/>
    </xf>
    <xf numFmtId="169" fontId="27" fillId="0" borderId="44" xfId="0" applyNumberFormat="1" applyFont="1" applyFill="1" applyBorder="1" applyAlignment="1" applyProtection="1">
      <alignment horizontal="right" vertical="center" wrapText="1"/>
      <protection hidden="1"/>
    </xf>
    <xf numFmtId="49" fontId="25" fillId="0" borderId="44" xfId="0" applyNumberFormat="1" applyFont="1" applyFill="1" applyBorder="1" applyAlignment="1">
      <alignment horizontal="center" vertical="center" wrapText="1"/>
    </xf>
    <xf numFmtId="0" fontId="27" fillId="25" borderId="44" xfId="0" applyFont="1" applyFill="1" applyBorder="1" applyAlignment="1">
      <alignment horizontal="center" vertical="center" wrapText="1"/>
    </xf>
    <xf numFmtId="49" fontId="29" fillId="25" borderId="44" xfId="0" applyNumberFormat="1" applyFont="1" applyFill="1" applyBorder="1" applyAlignment="1">
      <alignment horizontal="center" vertical="center" wrapText="1"/>
    </xf>
    <xf numFmtId="0" fontId="27" fillId="25" borderId="44" xfId="0" applyFont="1" applyFill="1" applyBorder="1" applyAlignment="1">
      <alignment horizontal="left" vertical="center" wrapText="1"/>
    </xf>
    <xf numFmtId="4" fontId="27" fillId="25" borderId="44" xfId="0" applyNumberFormat="1" applyFont="1" applyFill="1" applyBorder="1" applyAlignment="1" applyProtection="1">
      <alignment horizontal="right" vertical="center" wrapText="1"/>
      <protection hidden="1"/>
    </xf>
    <xf numFmtId="169" fontId="27" fillId="25" borderId="44" xfId="0" applyNumberFormat="1" applyFont="1" applyFill="1" applyBorder="1" applyAlignment="1" applyProtection="1">
      <alignment horizontal="right" vertical="center" wrapText="1"/>
      <protection hidden="1"/>
    </xf>
    <xf numFmtId="0" fontId="27" fillId="25" borderId="44" xfId="0" applyFont="1" applyFill="1" applyBorder="1" applyAlignment="1">
      <alignment horizontal="center" vertical="center"/>
    </xf>
    <xf numFmtId="49" fontId="29" fillId="25" borderId="44" xfId="0" applyNumberFormat="1" applyFont="1" applyFill="1" applyBorder="1" applyAlignment="1">
      <alignment horizontal="right" vertical="center"/>
    </xf>
    <xf numFmtId="0" fontId="27" fillId="25" borderId="44" xfId="0" applyFont="1" applyFill="1" applyBorder="1" applyAlignment="1">
      <alignment horizontal="right" vertical="center"/>
    </xf>
    <xf numFmtId="165" fontId="27" fillId="28" borderId="44" xfId="54" applyFont="1" applyFill="1" applyBorder="1" applyAlignment="1" applyProtection="1">
      <alignment horizontal="right" vertical="center"/>
    </xf>
    <xf numFmtId="165" fontId="26" fillId="25" borderId="0" xfId="54" applyFont="1" applyFill="1" applyBorder="1" applyAlignment="1" applyProtection="1"/>
    <xf numFmtId="0" fontId="26" fillId="25" borderId="0" xfId="0" applyFont="1" applyFill="1"/>
    <xf numFmtId="0" fontId="27" fillId="25" borderId="0" xfId="0" applyFont="1" applyFill="1" applyAlignment="1">
      <alignment wrapText="1"/>
    </xf>
    <xf numFmtId="0" fontId="27"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38" applyFont="1" applyFill="1" applyAlignment="1">
      <alignment vertical="center"/>
    </xf>
    <xf numFmtId="4" fontId="26" fillId="0" borderId="20" xfId="40" applyNumberFormat="1" applyFont="1" applyFill="1" applyBorder="1" applyAlignment="1" applyProtection="1">
      <alignment horizontal="center" vertical="center" wrapText="1"/>
      <protection hidden="1"/>
    </xf>
    <xf numFmtId="4" fontId="26" fillId="0" borderId="22" xfId="40" applyNumberFormat="1" applyFont="1" applyFill="1" applyBorder="1" applyAlignment="1" applyProtection="1">
      <alignment horizontal="center" vertical="center" wrapText="1"/>
      <protection hidden="1"/>
    </xf>
    <xf numFmtId="4" fontId="26" fillId="0" borderId="0" xfId="40" applyNumberFormat="1" applyFont="1" applyFill="1" applyBorder="1" applyAlignment="1" applyProtection="1">
      <alignment horizontal="justify" vertical="center" wrapText="1"/>
      <protection hidden="1"/>
    </xf>
    <xf numFmtId="4" fontId="26" fillId="0" borderId="0" xfId="40" applyNumberFormat="1" applyFont="1" applyFill="1" applyBorder="1" applyAlignment="1" applyProtection="1">
      <alignment vertical="center" wrapText="1"/>
      <protection hidden="1"/>
    </xf>
    <xf numFmtId="165" fontId="26" fillId="0" borderId="0" xfId="54" applyFont="1" applyFill="1" applyBorder="1" applyAlignment="1" applyProtection="1">
      <alignment horizontal="justify" vertical="center" wrapText="1"/>
      <protection hidden="1"/>
    </xf>
    <xf numFmtId="165" fontId="26" fillId="0" borderId="0" xfId="54" applyNumberFormat="1" applyFont="1" applyFill="1" applyBorder="1" applyAlignment="1" applyProtection="1">
      <alignment horizontal="justify" vertical="center" wrapText="1"/>
      <protection hidden="1"/>
    </xf>
    <xf numFmtId="165" fontId="26" fillId="0" borderId="0" xfId="54" applyFont="1" applyFill="1" applyBorder="1" applyAlignment="1" applyProtection="1">
      <alignment horizontal="center" vertical="center" wrapText="1"/>
      <protection hidden="1"/>
    </xf>
    <xf numFmtId="4" fontId="26" fillId="0" borderId="0" xfId="0" applyNumberFormat="1" applyFont="1" applyFill="1" applyAlignment="1">
      <alignment horizontal="right" vertical="center"/>
    </xf>
    <xf numFmtId="0" fontId="26" fillId="0" borderId="0" xfId="0" applyFont="1" applyFill="1" applyAlignment="1">
      <alignment vertical="center"/>
    </xf>
    <xf numFmtId="0" fontId="28" fillId="0" borderId="0" xfId="0" applyFont="1" applyFill="1" applyAlignment="1">
      <alignment vertical="center"/>
    </xf>
    <xf numFmtId="4" fontId="26" fillId="0" borderId="0" xfId="40" applyNumberFormat="1" applyFont="1" applyFill="1" applyBorder="1" applyAlignment="1" applyProtection="1">
      <alignment horizontal="center" vertical="center" wrapText="1"/>
      <protection hidden="1"/>
    </xf>
    <xf numFmtId="0" fontId="26" fillId="0" borderId="0" xfId="0" applyFont="1" applyFill="1" applyAlignment="1"/>
    <xf numFmtId="0" fontId="26" fillId="0" borderId="12" xfId="0" applyFont="1" applyFill="1" applyBorder="1" applyAlignment="1" applyProtection="1">
      <alignment vertical="center"/>
      <protection hidden="1"/>
    </xf>
    <xf numFmtId="0" fontId="26" fillId="0" borderId="18" xfId="0" applyFont="1" applyFill="1" applyBorder="1" applyAlignment="1" applyProtection="1">
      <alignment vertical="center"/>
      <protection hidden="1"/>
    </xf>
    <xf numFmtId="165" fontId="5" fillId="0" borderId="0" xfId="54" applyFill="1" applyBorder="1" applyAlignment="1" applyProtection="1">
      <alignment horizontal="justify" vertical="center" wrapText="1"/>
      <protection hidden="1"/>
    </xf>
    <xf numFmtId="169" fontId="26" fillId="30" borderId="44" xfId="0" applyNumberFormat="1" applyFont="1" applyFill="1" applyBorder="1" applyAlignment="1" applyProtection="1">
      <alignment horizontal="right" vertical="center" wrapText="1"/>
      <protection hidden="1"/>
    </xf>
    <xf numFmtId="4" fontId="26" fillId="30" borderId="44" xfId="0" applyNumberFormat="1" applyFont="1" applyFill="1" applyBorder="1" applyAlignment="1" applyProtection="1">
      <alignment horizontal="right" vertical="center" wrapText="1"/>
      <protection hidden="1"/>
    </xf>
    <xf numFmtId="4" fontId="26" fillId="0" borderId="0" xfId="40" applyNumberFormat="1" applyFont="1" applyFill="1" applyBorder="1" applyAlignment="1" applyProtection="1">
      <alignment horizontal="left" vertical="center" wrapText="1"/>
      <protection hidden="1"/>
    </xf>
    <xf numFmtId="0" fontId="27" fillId="0" borderId="20" xfId="38" applyFont="1" applyFill="1" applyBorder="1" applyAlignment="1">
      <alignment horizontal="center" vertical="center"/>
    </xf>
    <xf numFmtId="0" fontId="27" fillId="0" borderId="21" xfId="38" applyFont="1" applyFill="1" applyBorder="1" applyAlignment="1">
      <alignment horizontal="center" vertical="center"/>
    </xf>
    <xf numFmtId="0" fontId="27" fillId="0" borderId="22" xfId="38" applyFont="1" applyFill="1" applyBorder="1" applyAlignment="1">
      <alignment horizontal="center" vertical="center"/>
    </xf>
    <xf numFmtId="4" fontId="26" fillId="0" borderId="21" xfId="40" applyNumberFormat="1" applyFont="1" applyFill="1" applyBorder="1" applyAlignment="1" applyProtection="1">
      <alignment horizontal="left" vertical="center" wrapText="1"/>
      <protection hidden="1"/>
    </xf>
    <xf numFmtId="4" fontId="26" fillId="0" borderId="0" xfId="40" applyNumberFormat="1" applyFont="1" applyFill="1" applyBorder="1" applyAlignment="1" applyProtection="1">
      <alignment horizontal="center" vertical="center" wrapText="1"/>
      <protection hidden="1"/>
    </xf>
    <xf numFmtId="4" fontId="26" fillId="0" borderId="0" xfId="40" applyNumberFormat="1" applyFont="1" applyFill="1" applyBorder="1" applyAlignment="1" applyProtection="1">
      <alignment horizontal="right" vertical="center" wrapText="1"/>
      <protection hidden="1"/>
    </xf>
    <xf numFmtId="0" fontId="27" fillId="27" borderId="12" xfId="0" applyFont="1" applyFill="1" applyBorder="1" applyAlignment="1">
      <alignment horizontal="left" vertical="center" wrapText="1"/>
    </xf>
    <xf numFmtId="0" fontId="27" fillId="27" borderId="18" xfId="0" applyFont="1" applyFill="1" applyBorder="1" applyAlignment="1">
      <alignment horizontal="left" vertical="center" wrapText="1"/>
    </xf>
    <xf numFmtId="0" fontId="26" fillId="0" borderId="0" xfId="0" applyFont="1" applyAlignment="1">
      <alignment horizontal="left" wrapText="1"/>
    </xf>
    <xf numFmtId="0" fontId="27" fillId="25" borderId="20" xfId="0" applyFont="1" applyFill="1" applyBorder="1" applyAlignment="1">
      <alignment horizontal="center"/>
    </xf>
    <xf numFmtId="0" fontId="27" fillId="25" borderId="21" xfId="0" applyFont="1" applyFill="1" applyBorder="1" applyAlignment="1">
      <alignment horizontal="center"/>
    </xf>
    <xf numFmtId="0" fontId="27" fillId="25" borderId="22" xfId="0" applyFont="1" applyFill="1" applyBorder="1" applyAlignment="1">
      <alignment horizontal="center"/>
    </xf>
    <xf numFmtId="0" fontId="27" fillId="28" borderId="44" xfId="0" applyFont="1" applyFill="1" applyBorder="1" applyAlignment="1">
      <alignment horizontal="center" vertical="center" wrapText="1"/>
    </xf>
    <xf numFmtId="0" fontId="26" fillId="29" borderId="20" xfId="0" applyFont="1" applyFill="1" applyBorder="1" applyAlignment="1" applyProtection="1">
      <alignment horizontal="center" vertical="center"/>
      <protection hidden="1"/>
    </xf>
    <xf numFmtId="0" fontId="26" fillId="29" borderId="21" xfId="0" applyFont="1" applyFill="1" applyBorder="1" applyAlignment="1" applyProtection="1">
      <alignment horizontal="center" vertical="center"/>
      <protection hidden="1"/>
    </xf>
    <xf numFmtId="0" fontId="26" fillId="29" borderId="22" xfId="0" applyFont="1" applyFill="1" applyBorder="1" applyAlignment="1" applyProtection="1">
      <alignment horizontal="center" vertical="center"/>
      <protection hidden="1"/>
    </xf>
    <xf numFmtId="0" fontId="26" fillId="0" borderId="18" xfId="0" applyFont="1" applyFill="1" applyBorder="1" applyAlignment="1" applyProtection="1">
      <alignment horizontal="center" vertical="center"/>
      <protection hidden="1"/>
    </xf>
    <xf numFmtId="0" fontId="26" fillId="0" borderId="19" xfId="0" applyFont="1" applyFill="1" applyBorder="1" applyAlignment="1" applyProtection="1">
      <alignment horizontal="center" vertical="center"/>
      <protection hidden="1"/>
    </xf>
    <xf numFmtId="164" fontId="25" fillId="25" borderId="31" xfId="33" applyFont="1" applyFill="1" applyBorder="1" applyAlignment="1" applyProtection="1">
      <alignment vertical="center"/>
      <protection hidden="1"/>
    </xf>
    <xf numFmtId="49" fontId="26" fillId="0" borderId="28" xfId="0" applyNumberFormat="1" applyFont="1" applyBorder="1" applyAlignment="1">
      <alignment horizontal="center" vertical="center"/>
    </xf>
    <xf numFmtId="0" fontId="26" fillId="0" borderId="28" xfId="0" applyFont="1" applyBorder="1" applyAlignment="1">
      <alignment vertical="center" wrapText="1"/>
    </xf>
    <xf numFmtId="0" fontId="26" fillId="0" borderId="23" xfId="0" applyFont="1" applyBorder="1" applyAlignment="1">
      <alignment vertical="center" wrapText="1"/>
    </xf>
    <xf numFmtId="10" fontId="26" fillId="0" borderId="25" xfId="42" applyNumberFormat="1" applyFont="1" applyBorder="1" applyAlignment="1" applyProtection="1">
      <alignment horizontal="right" vertical="center"/>
      <protection hidden="1"/>
    </xf>
    <xf numFmtId="4" fontId="26" fillId="24" borderId="33" xfId="0" applyNumberFormat="1" applyFont="1" applyFill="1" applyBorder="1" applyAlignment="1" applyProtection="1">
      <alignment horizontal="center" vertical="center"/>
      <protection hidden="1"/>
    </xf>
    <xf numFmtId="4" fontId="26" fillId="24" borderId="26" xfId="0" applyNumberFormat="1" applyFont="1" applyFill="1" applyBorder="1" applyAlignment="1" applyProtection="1">
      <alignment horizontal="center" vertical="center"/>
      <protection hidden="1"/>
    </xf>
    <xf numFmtId="4" fontId="26" fillId="24" borderId="34" xfId="0" applyNumberFormat="1" applyFont="1" applyFill="1" applyBorder="1" applyAlignment="1" applyProtection="1">
      <alignment horizontal="center" vertical="center"/>
      <protection hidden="1"/>
    </xf>
    <xf numFmtId="4" fontId="26" fillId="24" borderId="40" xfId="0" applyNumberFormat="1" applyFont="1" applyFill="1" applyBorder="1" applyAlignment="1" applyProtection="1">
      <alignment horizontal="center" vertical="center"/>
      <protection hidden="1"/>
    </xf>
    <xf numFmtId="9" fontId="26" fillId="0" borderId="33" xfId="0" applyNumberFormat="1" applyFont="1" applyBorder="1" applyAlignment="1" applyProtection="1">
      <alignment horizontal="center" vertical="center"/>
      <protection hidden="1"/>
    </xf>
    <xf numFmtId="9" fontId="26" fillId="0" borderId="26" xfId="0" applyNumberFormat="1" applyFont="1" applyBorder="1" applyAlignment="1" applyProtection="1">
      <alignment horizontal="center" vertical="center"/>
      <protection hidden="1"/>
    </xf>
    <xf numFmtId="9" fontId="26" fillId="0" borderId="34" xfId="0" applyNumberFormat="1" applyFont="1" applyBorder="1" applyAlignment="1" applyProtection="1">
      <alignment horizontal="center" vertical="center"/>
      <protection hidden="1"/>
    </xf>
    <xf numFmtId="9" fontId="26" fillId="24" borderId="43" xfId="0" applyNumberFormat="1" applyFont="1" applyFill="1" applyBorder="1" applyAlignment="1" applyProtection="1">
      <alignment horizontal="center" vertical="center"/>
      <protection hidden="1"/>
    </xf>
    <xf numFmtId="9" fontId="26" fillId="24" borderId="11" xfId="0" applyNumberFormat="1" applyFont="1" applyFill="1" applyBorder="1" applyAlignment="1" applyProtection="1">
      <alignment horizontal="center" vertical="center"/>
      <protection hidden="1"/>
    </xf>
    <xf numFmtId="9" fontId="26" fillId="24" borderId="30" xfId="0" applyNumberFormat="1" applyFont="1" applyFill="1" applyBorder="1" applyAlignment="1" applyProtection="1">
      <alignment horizontal="center" vertical="center"/>
      <protection hidden="1"/>
    </xf>
    <xf numFmtId="0" fontId="26" fillId="19" borderId="20" xfId="0" applyFont="1" applyFill="1" applyBorder="1" applyAlignment="1" applyProtection="1">
      <alignment horizontal="center" vertical="center"/>
      <protection hidden="1"/>
    </xf>
    <xf numFmtId="0" fontId="26" fillId="19" borderId="21" xfId="0" applyFont="1" applyFill="1" applyBorder="1" applyAlignment="1" applyProtection="1">
      <alignment horizontal="center" vertical="center"/>
      <protection hidden="1"/>
    </xf>
    <xf numFmtId="0" fontId="26" fillId="19" borderId="22" xfId="0" applyFont="1" applyFill="1" applyBorder="1" applyAlignment="1" applyProtection="1">
      <alignment horizontal="center" vertical="center"/>
      <protection hidden="1"/>
    </xf>
    <xf numFmtId="169" fontId="26" fillId="0" borderId="36" xfId="0" applyNumberFormat="1" applyFont="1" applyBorder="1" applyAlignment="1" applyProtection="1">
      <alignment horizontal="right" vertical="center"/>
      <protection hidden="1"/>
    </xf>
    <xf numFmtId="169" fontId="26" fillId="0" borderId="37" xfId="0" applyNumberFormat="1" applyFont="1" applyBorder="1" applyAlignment="1" applyProtection="1">
      <alignment horizontal="right" vertical="center"/>
      <protection hidden="1"/>
    </xf>
    <xf numFmtId="169" fontId="26" fillId="0" borderId="38" xfId="0" applyNumberFormat="1" applyFont="1" applyBorder="1" applyAlignment="1" applyProtection="1">
      <alignment horizontal="right" vertical="center"/>
      <protection hidden="1"/>
    </xf>
    <xf numFmtId="10" fontId="25" fillId="25" borderId="28" xfId="42" applyNumberFormat="1" applyFont="1" applyFill="1" applyBorder="1" applyAlignment="1" applyProtection="1">
      <alignment horizontal="center" vertical="center"/>
      <protection hidden="1"/>
    </xf>
    <xf numFmtId="0" fontId="26" fillId="25" borderId="23" xfId="0" applyFont="1" applyFill="1" applyBorder="1" applyAlignment="1">
      <alignment horizontal="center" vertical="center"/>
    </xf>
    <xf numFmtId="0" fontId="26" fillId="25" borderId="24" xfId="0" applyFont="1" applyFill="1" applyBorder="1" applyAlignment="1">
      <alignment horizontal="center" vertical="center"/>
    </xf>
    <xf numFmtId="10" fontId="25" fillId="25" borderId="23" xfId="42" applyNumberFormat="1" applyFont="1" applyFill="1" applyBorder="1" applyAlignment="1" applyProtection="1">
      <alignment horizontal="center" vertical="center"/>
      <protection hidden="1"/>
    </xf>
    <xf numFmtId="10" fontId="25" fillId="25" borderId="24" xfId="42" applyNumberFormat="1" applyFont="1" applyFill="1" applyBorder="1" applyAlignment="1" applyProtection="1">
      <alignment horizontal="center" vertical="center"/>
      <protection hidden="1"/>
    </xf>
    <xf numFmtId="10" fontId="25" fillId="25" borderId="25" xfId="42" applyNumberFormat="1" applyFont="1" applyFill="1" applyBorder="1" applyAlignment="1" applyProtection="1">
      <alignment horizontal="center" vertical="center"/>
      <protection hidden="1"/>
    </xf>
    <xf numFmtId="10" fontId="26" fillId="0" borderId="13" xfId="0" applyNumberFormat="1" applyFont="1" applyBorder="1" applyAlignment="1" applyProtection="1">
      <alignment horizontal="center" vertical="center"/>
      <protection hidden="1"/>
    </xf>
    <xf numFmtId="10" fontId="26" fillId="0" borderId="14" xfId="0" applyNumberFormat="1" applyFont="1" applyBorder="1" applyAlignment="1" applyProtection="1">
      <alignment horizontal="center" vertical="center"/>
      <protection hidden="1"/>
    </xf>
    <xf numFmtId="10" fontId="26" fillId="0" borderId="15" xfId="0" applyNumberFormat="1" applyFont="1" applyBorder="1" applyAlignment="1" applyProtection="1">
      <alignment horizontal="center" vertical="center"/>
      <protection hidden="1"/>
    </xf>
    <xf numFmtId="10" fontId="26" fillId="24" borderId="13" xfId="0" applyNumberFormat="1" applyFont="1" applyFill="1" applyBorder="1" applyAlignment="1" applyProtection="1">
      <alignment horizontal="center" vertical="center"/>
      <protection hidden="1"/>
    </xf>
    <xf numFmtId="10" fontId="26" fillId="24" borderId="14" xfId="0" applyNumberFormat="1" applyFont="1" applyFill="1" applyBorder="1" applyAlignment="1" applyProtection="1">
      <alignment horizontal="center" vertical="center"/>
      <protection hidden="1"/>
    </xf>
    <xf numFmtId="10" fontId="26" fillId="24" borderId="15" xfId="0" applyNumberFormat="1" applyFont="1" applyFill="1" applyBorder="1" applyAlignment="1" applyProtection="1">
      <alignment horizontal="center" vertical="center"/>
      <protection hidden="1"/>
    </xf>
    <xf numFmtId="0" fontId="26" fillId="19" borderId="46" xfId="0" applyFont="1" applyFill="1" applyBorder="1" applyAlignment="1" applyProtection="1">
      <alignment horizontal="center" vertical="center"/>
      <protection hidden="1"/>
    </xf>
    <xf numFmtId="0" fontId="26" fillId="19" borderId="28" xfId="0" applyFont="1" applyFill="1" applyBorder="1" applyAlignment="1" applyProtection="1">
      <alignment horizontal="center" vertical="center"/>
      <protection hidden="1"/>
    </xf>
    <xf numFmtId="0" fontId="26" fillId="19" borderId="50" xfId="0" applyFont="1" applyFill="1" applyBorder="1" applyAlignment="1" applyProtection="1">
      <alignment horizontal="center" vertical="center"/>
      <protection hidden="1"/>
    </xf>
    <xf numFmtId="0" fontId="26" fillId="29" borderId="47" xfId="0" applyFont="1" applyFill="1" applyBorder="1" applyAlignment="1" applyProtection="1">
      <alignment horizontal="center" vertical="center"/>
      <protection hidden="1"/>
    </xf>
    <xf numFmtId="0" fontId="26" fillId="29" borderId="48" xfId="0" applyFont="1" applyFill="1" applyBorder="1" applyAlignment="1" applyProtection="1">
      <alignment horizontal="center" vertical="center"/>
      <protection hidden="1"/>
    </xf>
    <xf numFmtId="0" fontId="26" fillId="29" borderId="49" xfId="0" applyFont="1" applyFill="1" applyBorder="1" applyAlignment="1" applyProtection="1">
      <alignment horizontal="center" vertical="center"/>
      <protection hidden="1"/>
    </xf>
    <xf numFmtId="9" fontId="27" fillId="25" borderId="31" xfId="42" applyFont="1" applyFill="1" applyBorder="1" applyAlignment="1">
      <alignment horizontal="center" vertical="center"/>
    </xf>
    <xf numFmtId="9" fontId="27" fillId="25" borderId="26" xfId="42" applyFont="1" applyFill="1" applyBorder="1" applyAlignment="1">
      <alignment horizontal="center" vertical="center"/>
    </xf>
    <xf numFmtId="9" fontId="27" fillId="25" borderId="27" xfId="42" applyFont="1" applyFill="1" applyBorder="1" applyAlignment="1">
      <alignment horizontal="center" vertical="center"/>
    </xf>
    <xf numFmtId="49" fontId="26" fillId="0" borderId="24" xfId="0" applyNumberFormat="1" applyFont="1" applyBorder="1" applyAlignment="1">
      <alignment horizontal="center" vertical="center"/>
    </xf>
    <xf numFmtId="49" fontId="26" fillId="0" borderId="10" xfId="0" applyNumberFormat="1" applyFont="1" applyBorder="1" applyAlignment="1">
      <alignment horizontal="center" vertical="center"/>
    </xf>
    <xf numFmtId="169" fontId="27" fillId="25" borderId="31" xfId="0" applyNumberFormat="1" applyFont="1" applyFill="1" applyBorder="1" applyAlignment="1">
      <alignment horizontal="center" vertical="center"/>
    </xf>
    <xf numFmtId="169" fontId="27" fillId="25" borderId="26" xfId="0" applyNumberFormat="1" applyFont="1" applyFill="1" applyBorder="1" applyAlignment="1">
      <alignment horizontal="center" vertical="center"/>
    </xf>
    <xf numFmtId="169" fontId="27" fillId="25" borderId="27" xfId="0" applyNumberFormat="1" applyFont="1" applyFill="1" applyBorder="1" applyAlignment="1">
      <alignment horizontal="center" vertical="center"/>
    </xf>
    <xf numFmtId="0" fontId="26" fillId="25" borderId="32" xfId="0" applyFont="1" applyFill="1" applyBorder="1" applyAlignment="1">
      <alignment horizontal="center" vertical="center"/>
    </xf>
    <xf numFmtId="0" fontId="26" fillId="25" borderId="11" xfId="0" applyFont="1" applyFill="1" applyBorder="1" applyAlignment="1">
      <alignment horizontal="center" vertical="center"/>
    </xf>
    <xf numFmtId="0" fontId="26" fillId="25" borderId="30" xfId="0" applyFont="1" applyFill="1" applyBorder="1" applyAlignment="1">
      <alignment horizontal="center" vertical="center"/>
    </xf>
    <xf numFmtId="0" fontId="26" fillId="25" borderId="42" xfId="0" applyFont="1" applyFill="1" applyBorder="1" applyAlignment="1">
      <alignment horizontal="center" vertical="center"/>
    </xf>
    <xf numFmtId="0" fontId="26" fillId="25" borderId="10" xfId="0" applyFont="1" applyFill="1" applyBorder="1" applyAlignment="1">
      <alignment horizontal="center" vertical="center"/>
    </xf>
    <xf numFmtId="0" fontId="26" fillId="25" borderId="35" xfId="0" applyFont="1" applyFill="1" applyBorder="1" applyAlignment="1">
      <alignment horizontal="center" vertical="center"/>
    </xf>
    <xf numFmtId="0" fontId="26" fillId="25" borderId="13" xfId="0" applyFont="1" applyFill="1" applyBorder="1" applyAlignment="1">
      <alignment horizontal="center" vertical="center"/>
    </xf>
    <xf numFmtId="0" fontId="26" fillId="25" borderId="15" xfId="0" applyFont="1" applyFill="1" applyBorder="1" applyAlignment="1">
      <alignment horizontal="center" vertical="center"/>
    </xf>
    <xf numFmtId="0" fontId="26" fillId="25" borderId="12" xfId="0" applyFont="1" applyFill="1" applyBorder="1" applyAlignment="1">
      <alignment horizontal="center" vertical="center"/>
    </xf>
    <xf numFmtId="0" fontId="26" fillId="25" borderId="19" xfId="0" applyFont="1" applyFill="1" applyBorder="1" applyAlignment="1">
      <alignment horizontal="center" vertical="center"/>
    </xf>
    <xf numFmtId="10" fontId="26" fillId="0" borderId="29" xfId="42" applyNumberFormat="1" applyFont="1" applyBorder="1" applyAlignment="1" applyProtection="1">
      <alignment horizontal="right" vertical="center"/>
      <protection hidden="1"/>
    </xf>
    <xf numFmtId="10" fontId="26" fillId="0" borderId="33" xfId="42" applyNumberFormat="1" applyFont="1" applyBorder="1" applyAlignment="1" applyProtection="1">
      <alignment horizontal="right" vertical="center"/>
      <protection hidden="1"/>
    </xf>
    <xf numFmtId="10" fontId="26" fillId="0" borderId="41" xfId="42" applyNumberFormat="1" applyFont="1" applyBorder="1" applyAlignment="1" applyProtection="1">
      <alignment horizontal="right" vertical="center"/>
      <protection hidden="1"/>
    </xf>
    <xf numFmtId="0" fontId="27" fillId="28" borderId="28" xfId="0" applyFont="1" applyFill="1" applyBorder="1" applyAlignment="1">
      <alignment horizontal="center" vertical="center" wrapText="1"/>
    </xf>
    <xf numFmtId="0" fontId="26" fillId="26" borderId="11" xfId="0" applyFont="1" applyFill="1" applyBorder="1" applyAlignment="1">
      <alignment horizontal="justify"/>
    </xf>
    <xf numFmtId="0" fontId="26" fillId="25" borderId="28" xfId="0" applyFont="1" applyFill="1" applyBorder="1" applyAlignment="1">
      <alignment horizontal="center" vertical="center"/>
    </xf>
    <xf numFmtId="0" fontId="26" fillId="25" borderId="45" xfId="0" applyFont="1" applyFill="1" applyBorder="1" applyAlignment="1">
      <alignment horizontal="center" vertical="center"/>
    </xf>
    <xf numFmtId="9" fontId="26" fillId="24" borderId="13" xfId="0" applyNumberFormat="1" applyFont="1" applyFill="1" applyBorder="1" applyAlignment="1" applyProtection="1">
      <alignment horizontal="center" vertical="center"/>
      <protection hidden="1"/>
    </xf>
    <xf numFmtId="9" fontId="26" fillId="24" borderId="14" xfId="0" applyNumberFormat="1" applyFont="1" applyFill="1" applyBorder="1" applyAlignment="1" applyProtection="1">
      <alignment horizontal="center" vertical="center"/>
      <protection hidden="1"/>
    </xf>
    <xf numFmtId="9" fontId="26" fillId="24" borderId="15" xfId="0" applyNumberFormat="1" applyFont="1" applyFill="1" applyBorder="1" applyAlignment="1" applyProtection="1">
      <alignment horizontal="center" vertical="center"/>
      <protection hidden="1"/>
    </xf>
    <xf numFmtId="9" fontId="26" fillId="24" borderId="39" xfId="0" applyNumberFormat="1" applyFont="1" applyFill="1" applyBorder="1" applyAlignment="1" applyProtection="1">
      <alignment horizontal="center" vertical="center"/>
      <protection hidden="1"/>
    </xf>
    <xf numFmtId="9" fontId="26" fillId="24" borderId="26" xfId="0" applyNumberFormat="1" applyFont="1" applyFill="1" applyBorder="1" applyAlignment="1" applyProtection="1">
      <alignment horizontal="center" vertical="center"/>
      <protection hidden="1"/>
    </xf>
    <xf numFmtId="9" fontId="26" fillId="24" borderId="40" xfId="0" applyNumberFormat="1" applyFont="1" applyFill="1" applyBorder="1" applyAlignment="1" applyProtection="1">
      <alignment horizontal="center" vertical="center"/>
      <protection hidden="1"/>
    </xf>
    <xf numFmtId="4" fontId="26" fillId="24" borderId="39" xfId="0" applyNumberFormat="1" applyFont="1" applyFill="1" applyBorder="1" applyAlignment="1" applyProtection="1">
      <alignment horizontal="center" vertical="center"/>
      <protection hidden="1"/>
    </xf>
    <xf numFmtId="0" fontId="26" fillId="24" borderId="35" xfId="0" applyFont="1" applyFill="1" applyBorder="1" applyAlignment="1" applyProtection="1">
      <alignment horizontal="center" vertical="center"/>
      <protection hidden="1"/>
    </xf>
    <xf numFmtId="0" fontId="26" fillId="24" borderId="27" xfId="0" applyFont="1" applyFill="1" applyBorder="1" applyAlignment="1" applyProtection="1">
      <alignment horizontal="center" vertical="center"/>
      <protection hidden="1"/>
    </xf>
    <xf numFmtId="0" fontId="26" fillId="24" borderId="42" xfId="0" applyFont="1" applyFill="1" applyBorder="1" applyAlignment="1" applyProtection="1">
      <alignment horizontal="center" vertical="center"/>
      <protection hidden="1"/>
    </xf>
  </cellXfs>
  <cellStyles count="61">
    <cellStyle name="20% - Ênfase1 2" xfId="1"/>
    <cellStyle name="20% - Ênfase2 2" xfId="2"/>
    <cellStyle name="20% - Ênfase3 2" xfId="3"/>
    <cellStyle name="20% - Ênfase4 2" xfId="4"/>
    <cellStyle name="20% - Ênfase5 2" xfId="5"/>
    <cellStyle name="20% - Ênfase6 2" xfId="6"/>
    <cellStyle name="40% - Ênfase1 2" xfId="7"/>
    <cellStyle name="40% - Ênfase2 2" xfId="8"/>
    <cellStyle name="40% - Ênfase3 2" xfId="9"/>
    <cellStyle name="40% - Ênfase4 2" xfId="10"/>
    <cellStyle name="40% - Ênfase5 2" xfId="11"/>
    <cellStyle name="40% - Ênfase6 2" xfId="12"/>
    <cellStyle name="60% - Ênfase1 2" xfId="13"/>
    <cellStyle name="60% - Ênfase2 2" xfId="14"/>
    <cellStyle name="60% - Ênfase3 2" xfId="15"/>
    <cellStyle name="60% - Ênfase4 2" xfId="16"/>
    <cellStyle name="60% - Ênfase5 2" xfId="17"/>
    <cellStyle name="60% - Ênfase6 2" xfId="18"/>
    <cellStyle name="Bom 2" xfId="19"/>
    <cellStyle name="Cálculo 2" xfId="20"/>
    <cellStyle name="Célula de Verificação 2" xfId="21"/>
    <cellStyle name="Célula Vinculada 2" xfId="22"/>
    <cellStyle name="Ênfase1 2" xfId="23"/>
    <cellStyle name="Ênfase2 2" xfId="24"/>
    <cellStyle name="Ênfase3 2" xfId="25"/>
    <cellStyle name="Ênfase4 2" xfId="26"/>
    <cellStyle name="Ênfase5 2" xfId="27"/>
    <cellStyle name="Ênfase6 2" xfId="28"/>
    <cellStyle name="Entrada 2" xfId="29"/>
    <cellStyle name="Excel Built-in Currency" xfId="30"/>
    <cellStyle name="Excel Built-in Normal" xfId="31"/>
    <cellStyle name="Incorreto 2" xfId="32"/>
    <cellStyle name="Moeda" xfId="33" builtinId="4"/>
    <cellStyle name="Moeda 2" xfId="34"/>
    <cellStyle name="Moeda 3" xfId="35"/>
    <cellStyle name="Neutra 2" xfId="36"/>
    <cellStyle name="Normal" xfId="0" builtinId="0"/>
    <cellStyle name="Normal 10" xfId="37"/>
    <cellStyle name="Normal 12" xfId="60"/>
    <cellStyle name="Normal 2" xfId="38"/>
    <cellStyle name="Normal 36" xfId="39"/>
    <cellStyle name="Normal 5" xfId="56"/>
    <cellStyle name="Normal_Planilhas Orçamentária_16-10-07" xfId="40"/>
    <cellStyle name="Nota 2" xfId="41"/>
    <cellStyle name="Porcentagem" xfId="42" builtinId="5"/>
    <cellStyle name="Porcentagem 2" xfId="43"/>
    <cellStyle name="Saída 2" xfId="44"/>
    <cellStyle name="Separador de milhares 2" xfId="45"/>
    <cellStyle name="Separador de milhares 5" xfId="55"/>
    <cellStyle name="Texto de Aviso 2" xfId="46"/>
    <cellStyle name="Texto Explicativo 2" xfId="47"/>
    <cellStyle name="Título 1 1" xfId="48"/>
    <cellStyle name="Título 1 2" xfId="49"/>
    <cellStyle name="Título 2 2" xfId="50"/>
    <cellStyle name="Título 3 2" xfId="51"/>
    <cellStyle name="Título 4 2" xfId="52"/>
    <cellStyle name="Total 2" xfId="53"/>
    <cellStyle name="Vírgula" xfId="54" builtinId="3"/>
    <cellStyle name="Vírgula 17" xfId="57"/>
    <cellStyle name="Vírgula 17 2" xfId="58"/>
    <cellStyle name="Vírgula 19" xfId="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198120</xdr:colOff>
      <xdr:row>22</xdr:row>
      <xdr:rowOff>76200</xdr:rowOff>
    </xdr:from>
    <xdr:to>
      <xdr:col>7</xdr:col>
      <xdr:colOff>293370</xdr:colOff>
      <xdr:row>27</xdr:row>
      <xdr:rowOff>121921</xdr:rowOff>
    </xdr:to>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3000375" y="98193225"/>
          <a:ext cx="3124200" cy="847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100"/>
        </a:p>
        <a:p>
          <a:pPr algn="ctr"/>
          <a:r>
            <a:rPr lang="pt-BR" sz="1100"/>
            <a:t>Thiago C. T. Kanadani de Carvalho</a:t>
          </a:r>
        </a:p>
        <a:p>
          <a:pPr algn="ctr"/>
          <a:r>
            <a:rPr lang="pt-BR" sz="1100"/>
            <a:t>Engº Civil</a:t>
          </a:r>
          <a:r>
            <a:rPr lang="pt-BR" sz="1100" baseline="0"/>
            <a:t> -</a:t>
          </a:r>
          <a:r>
            <a:rPr lang="pt-BR" sz="1100"/>
            <a:t> </a:t>
          </a:r>
          <a:r>
            <a:rPr lang="pt-BR" sz="1100">
              <a:solidFill>
                <a:schemeClr val="dk1"/>
              </a:solidFill>
              <a:effectLst/>
              <a:latin typeface="+mn-lt"/>
              <a:ea typeface="+mn-ea"/>
              <a:cs typeface="+mn-cs"/>
            </a:rPr>
            <a:t>CREA 1960/D-RR</a:t>
          </a:r>
          <a:endParaRPr lang="pt-BR" sz="1100"/>
        </a:p>
      </xdr:txBody>
    </xdr:sp>
    <xdr:clientData/>
  </xdr:twoCellAnchor>
  <xdr:twoCellAnchor>
    <xdr:from>
      <xdr:col>3</xdr:col>
      <xdr:colOff>167640</xdr:colOff>
      <xdr:row>23</xdr:row>
      <xdr:rowOff>99060</xdr:rowOff>
    </xdr:from>
    <xdr:to>
      <xdr:col>6</xdr:col>
      <xdr:colOff>457200</xdr:colOff>
      <xdr:row>23</xdr:row>
      <xdr:rowOff>99060</xdr:rowOff>
    </xdr:to>
    <xdr:cxnSp macro="">
      <xdr:nvCxnSpPr>
        <xdr:cNvPr id="243811" name="Conector reto 3">
          <a:extLst>
            <a:ext uri="{FF2B5EF4-FFF2-40B4-BE49-F238E27FC236}">
              <a16:creationId xmlns:a16="http://schemas.microsoft.com/office/drawing/2014/main" id="{00000000-0008-0000-0000-000063B80300}"/>
            </a:ext>
          </a:extLst>
        </xdr:cNvPr>
        <xdr:cNvCxnSpPr>
          <a:cxnSpLocks noChangeShapeType="1"/>
        </xdr:cNvCxnSpPr>
      </xdr:nvCxnSpPr>
      <xdr:spPr bwMode="auto">
        <a:xfrm>
          <a:off x="3002280" y="47586900"/>
          <a:ext cx="1722120"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411481</xdr:colOff>
      <xdr:row>20</xdr:row>
      <xdr:rowOff>29106</xdr:rowOff>
    </xdr:from>
    <xdr:to>
      <xdr:col>6</xdr:col>
      <xdr:colOff>472441</xdr:colOff>
      <xdr:row>23</xdr:row>
      <xdr:rowOff>53339</xdr:rowOff>
    </xdr:to>
    <xdr:pic>
      <xdr:nvPicPr>
        <xdr:cNvPr id="2" name="Imagem 1">
          <a:extLst>
            <a:ext uri="{FF2B5EF4-FFF2-40B4-BE49-F238E27FC236}">
              <a16:creationId xmlns:a16="http://schemas.microsoft.com/office/drawing/2014/main" id="{A9A38F64-242B-44D5-842D-8341BE0C29DB}"/>
            </a:ext>
          </a:extLst>
        </xdr:cNvPr>
        <xdr:cNvPicPr>
          <a:picLocks noChangeAspect="1"/>
        </xdr:cNvPicPr>
      </xdr:nvPicPr>
      <xdr:blipFill>
        <a:blip xmlns:r="http://schemas.openxmlformats.org/officeDocument/2006/relationships" r:embed="rId1"/>
        <a:stretch>
          <a:fillRect/>
        </a:stretch>
      </xdr:blipFill>
      <xdr:spPr>
        <a:xfrm>
          <a:off x="2811781" y="3831486"/>
          <a:ext cx="2712720" cy="572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1402080</xdr:colOff>
      <xdr:row>30</xdr:row>
      <xdr:rowOff>114300</xdr:rowOff>
    </xdr:from>
    <xdr:to>
      <xdr:col>4</xdr:col>
      <xdr:colOff>472440</xdr:colOff>
      <xdr:row>34</xdr:row>
      <xdr:rowOff>102871</xdr:rowOff>
    </xdr:to>
    <xdr:sp macro="" textlink="">
      <xdr:nvSpPr>
        <xdr:cNvPr id="2" name="CaixaDeTexto 1">
          <a:extLst>
            <a:ext uri="{FF2B5EF4-FFF2-40B4-BE49-F238E27FC236}">
              <a16:creationId xmlns:a16="http://schemas.microsoft.com/office/drawing/2014/main" id="{00000000-0008-0000-0100-000002000000}"/>
            </a:ext>
          </a:extLst>
        </xdr:cNvPr>
        <xdr:cNvSpPr txBox="1"/>
      </xdr:nvSpPr>
      <xdr:spPr>
        <a:xfrm>
          <a:off x="1402080" y="35760660"/>
          <a:ext cx="3139440" cy="659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100"/>
        </a:p>
        <a:p>
          <a:pPr algn="ctr"/>
          <a:r>
            <a:rPr lang="pt-BR" sz="1100"/>
            <a:t>Thiago C. T. Kanadani de Carvalho</a:t>
          </a:r>
        </a:p>
        <a:p>
          <a:pPr algn="ctr"/>
          <a:r>
            <a:rPr lang="pt-BR" sz="1100"/>
            <a:t>Engº Civil</a:t>
          </a:r>
          <a:r>
            <a:rPr lang="pt-BR" sz="1100" baseline="0"/>
            <a:t> -</a:t>
          </a:r>
          <a:r>
            <a:rPr lang="pt-BR" sz="1100"/>
            <a:t> </a:t>
          </a:r>
          <a:r>
            <a:rPr lang="pt-BR" sz="1100">
              <a:solidFill>
                <a:schemeClr val="dk1"/>
              </a:solidFill>
              <a:effectLst/>
              <a:latin typeface="+mn-lt"/>
              <a:ea typeface="+mn-ea"/>
              <a:cs typeface="+mn-cs"/>
            </a:rPr>
            <a:t>CREA 1960/D-RR</a:t>
          </a:r>
          <a:endParaRPr lang="pt-BR" sz="1100"/>
        </a:p>
      </xdr:txBody>
    </xdr:sp>
    <xdr:clientData/>
  </xdr:twoCellAnchor>
  <xdr:twoCellAnchor>
    <xdr:from>
      <xdr:col>1</xdr:col>
      <xdr:colOff>960120</xdr:colOff>
      <xdr:row>31</xdr:row>
      <xdr:rowOff>106680</xdr:rowOff>
    </xdr:from>
    <xdr:to>
      <xdr:col>2</xdr:col>
      <xdr:colOff>266700</xdr:colOff>
      <xdr:row>31</xdr:row>
      <xdr:rowOff>106680</xdr:rowOff>
    </xdr:to>
    <xdr:cxnSp macro="">
      <xdr:nvCxnSpPr>
        <xdr:cNvPr id="242787" name="Conector reto 3">
          <a:extLst>
            <a:ext uri="{FF2B5EF4-FFF2-40B4-BE49-F238E27FC236}">
              <a16:creationId xmlns:a16="http://schemas.microsoft.com/office/drawing/2014/main" id="{00000000-0008-0000-0100-000063B40300}"/>
            </a:ext>
          </a:extLst>
        </xdr:cNvPr>
        <xdr:cNvCxnSpPr>
          <a:cxnSpLocks noChangeShapeType="1"/>
        </xdr:cNvCxnSpPr>
      </xdr:nvCxnSpPr>
      <xdr:spPr bwMode="auto">
        <a:xfrm>
          <a:off x="1737360" y="34335720"/>
          <a:ext cx="2400300"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573742</xdr:colOff>
      <xdr:row>26</xdr:row>
      <xdr:rowOff>54479</xdr:rowOff>
    </xdr:from>
    <xdr:to>
      <xdr:col>2</xdr:col>
      <xdr:colOff>358588</xdr:colOff>
      <xdr:row>31</xdr:row>
      <xdr:rowOff>65742</xdr:rowOff>
    </xdr:to>
    <xdr:pic>
      <xdr:nvPicPr>
        <xdr:cNvPr id="3" name="Imagem 2">
          <a:extLst>
            <a:ext uri="{FF2B5EF4-FFF2-40B4-BE49-F238E27FC236}">
              <a16:creationId xmlns:a16="http://schemas.microsoft.com/office/drawing/2014/main" id="{D22F19FA-440D-42C6-802B-FD8CC29D9A53}"/>
            </a:ext>
          </a:extLst>
        </xdr:cNvPr>
        <xdr:cNvPicPr>
          <a:picLocks noChangeAspect="1"/>
        </xdr:cNvPicPr>
      </xdr:nvPicPr>
      <xdr:blipFill>
        <a:blip xmlns:r="http://schemas.openxmlformats.org/officeDocument/2006/relationships" r:embed="rId1"/>
        <a:stretch>
          <a:fillRect/>
        </a:stretch>
      </xdr:blipFill>
      <xdr:spPr>
        <a:xfrm>
          <a:off x="1353671" y="5406408"/>
          <a:ext cx="3218329" cy="907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1498227</xdr:colOff>
      <xdr:row>40</xdr:row>
      <xdr:rowOff>11765</xdr:rowOff>
    </xdr:from>
    <xdr:to>
      <xdr:col>2</xdr:col>
      <xdr:colOff>3921387</xdr:colOff>
      <xdr:row>44</xdr:row>
      <xdr:rowOff>30816</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3165662" y="7775200"/>
          <a:ext cx="2423160" cy="664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100"/>
        </a:p>
        <a:p>
          <a:pPr algn="ctr"/>
          <a:r>
            <a:rPr lang="pt-BR" sz="1100"/>
            <a:t>Thiago C. T. Kanadani de Carvalho</a:t>
          </a:r>
        </a:p>
        <a:p>
          <a:pPr algn="ctr"/>
          <a:r>
            <a:rPr lang="pt-BR" sz="1100"/>
            <a:t>Engº Civil</a:t>
          </a:r>
          <a:r>
            <a:rPr lang="pt-BR" sz="1100" baseline="0"/>
            <a:t> - </a:t>
          </a:r>
          <a:r>
            <a:rPr lang="pt-BR" sz="1100"/>
            <a:t>CREA 1960/D-RR</a:t>
          </a:r>
        </a:p>
      </xdr:txBody>
    </xdr:sp>
    <xdr:clientData/>
  </xdr:twoCellAnchor>
  <xdr:twoCellAnchor>
    <xdr:from>
      <xdr:col>2</xdr:col>
      <xdr:colOff>1646817</xdr:colOff>
      <xdr:row>41</xdr:row>
      <xdr:rowOff>17481</xdr:rowOff>
    </xdr:from>
    <xdr:to>
      <xdr:col>2</xdr:col>
      <xdr:colOff>3925197</xdr:colOff>
      <xdr:row>41</xdr:row>
      <xdr:rowOff>17481</xdr:rowOff>
    </xdr:to>
    <xdr:cxnSp macro="">
      <xdr:nvCxnSpPr>
        <xdr:cNvPr id="245049" name="Conector reto 3">
          <a:extLst>
            <a:ext uri="{FF2B5EF4-FFF2-40B4-BE49-F238E27FC236}">
              <a16:creationId xmlns:a16="http://schemas.microsoft.com/office/drawing/2014/main" id="{00000000-0008-0000-0200-000039BD0300}"/>
            </a:ext>
          </a:extLst>
        </xdr:cNvPr>
        <xdr:cNvCxnSpPr>
          <a:cxnSpLocks noChangeShapeType="1"/>
        </xdr:cNvCxnSpPr>
      </xdr:nvCxnSpPr>
      <xdr:spPr bwMode="auto">
        <a:xfrm>
          <a:off x="3314252" y="7942281"/>
          <a:ext cx="2278380"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1380568</xdr:colOff>
      <xdr:row>35</xdr:row>
      <xdr:rowOff>116542</xdr:rowOff>
    </xdr:from>
    <xdr:to>
      <xdr:col>3</xdr:col>
      <xdr:colOff>167208</xdr:colOff>
      <xdr:row>40</xdr:row>
      <xdr:rowOff>143435</xdr:rowOff>
    </xdr:to>
    <xdr:pic>
      <xdr:nvPicPr>
        <xdr:cNvPr id="5" name="Imagem 4">
          <a:extLst>
            <a:ext uri="{FF2B5EF4-FFF2-40B4-BE49-F238E27FC236}">
              <a16:creationId xmlns:a16="http://schemas.microsoft.com/office/drawing/2014/main" id="{BA4CC2ED-56D0-4D50-B8CC-B0DE03D5A16F}"/>
            </a:ext>
          </a:extLst>
        </xdr:cNvPr>
        <xdr:cNvPicPr>
          <a:picLocks noChangeAspect="1"/>
        </xdr:cNvPicPr>
      </xdr:nvPicPr>
      <xdr:blipFill>
        <a:blip xmlns:r="http://schemas.openxmlformats.org/officeDocument/2006/relationships" r:embed="rId1"/>
        <a:stretch>
          <a:fillRect/>
        </a:stretch>
      </xdr:blipFill>
      <xdr:spPr>
        <a:xfrm>
          <a:off x="3005421" y="7983071"/>
          <a:ext cx="2641463" cy="811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573742</xdr:colOff>
      <xdr:row>25</xdr:row>
      <xdr:rowOff>170329</xdr:rowOff>
    </xdr:from>
    <xdr:to>
      <xdr:col>14</xdr:col>
      <xdr:colOff>235772</xdr:colOff>
      <xdr:row>29</xdr:row>
      <xdr:rowOff>117663</xdr:rowOff>
    </xdr:to>
    <xdr:sp macro="" textlink="">
      <xdr:nvSpPr>
        <xdr:cNvPr id="5" name="CaixaDeTexto 4">
          <a:extLst>
            <a:ext uri="{FF2B5EF4-FFF2-40B4-BE49-F238E27FC236}">
              <a16:creationId xmlns:a16="http://schemas.microsoft.com/office/drawing/2014/main" id="{E3FB4B95-1ABB-4590-B37E-2C6ECDDFD052}"/>
            </a:ext>
          </a:extLst>
        </xdr:cNvPr>
        <xdr:cNvSpPr txBox="1"/>
      </xdr:nvSpPr>
      <xdr:spPr>
        <a:xfrm>
          <a:off x="4195483" y="4652682"/>
          <a:ext cx="2423160" cy="664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pt-BR" sz="1100"/>
        </a:p>
        <a:p>
          <a:pPr algn="ctr"/>
          <a:r>
            <a:rPr lang="pt-BR" sz="1100"/>
            <a:t>Thiago C. T. Kanadani de Carvalho</a:t>
          </a:r>
        </a:p>
        <a:p>
          <a:pPr algn="ctr"/>
          <a:r>
            <a:rPr lang="pt-BR" sz="1100"/>
            <a:t>Engº Civil</a:t>
          </a:r>
          <a:r>
            <a:rPr lang="pt-BR" sz="1100" baseline="0"/>
            <a:t> - </a:t>
          </a:r>
          <a:r>
            <a:rPr lang="pt-BR" sz="1100"/>
            <a:t>CREA 1960/D-RR</a:t>
          </a:r>
        </a:p>
      </xdr:txBody>
    </xdr:sp>
    <xdr:clientData/>
  </xdr:twoCellAnchor>
  <xdr:twoCellAnchor>
    <xdr:from>
      <xdr:col>11</xdr:col>
      <xdr:colOff>32049</xdr:colOff>
      <xdr:row>26</xdr:row>
      <xdr:rowOff>158116</xdr:rowOff>
    </xdr:from>
    <xdr:to>
      <xdr:col>14</xdr:col>
      <xdr:colOff>239582</xdr:colOff>
      <xdr:row>26</xdr:row>
      <xdr:rowOff>158116</xdr:rowOff>
    </xdr:to>
    <xdr:cxnSp macro="">
      <xdr:nvCxnSpPr>
        <xdr:cNvPr id="6" name="Conector reto 3">
          <a:extLst>
            <a:ext uri="{FF2B5EF4-FFF2-40B4-BE49-F238E27FC236}">
              <a16:creationId xmlns:a16="http://schemas.microsoft.com/office/drawing/2014/main" id="{1957563A-7D7F-4B9C-81A0-9B61A3A2C8E6}"/>
            </a:ext>
          </a:extLst>
        </xdr:cNvPr>
        <xdr:cNvCxnSpPr>
          <a:cxnSpLocks noChangeShapeType="1"/>
        </xdr:cNvCxnSpPr>
      </xdr:nvCxnSpPr>
      <xdr:spPr bwMode="auto">
        <a:xfrm>
          <a:off x="4344073" y="4819763"/>
          <a:ext cx="2278380" cy="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10</xdr:col>
      <xdr:colOff>134471</xdr:colOff>
      <xdr:row>23</xdr:row>
      <xdr:rowOff>17928</xdr:rowOff>
    </xdr:from>
    <xdr:to>
      <xdr:col>14</xdr:col>
      <xdr:colOff>457198</xdr:colOff>
      <xdr:row>26</xdr:row>
      <xdr:rowOff>131295</xdr:rowOff>
    </xdr:to>
    <xdr:pic>
      <xdr:nvPicPr>
        <xdr:cNvPr id="2" name="Imagem 1">
          <a:extLst>
            <a:ext uri="{FF2B5EF4-FFF2-40B4-BE49-F238E27FC236}">
              <a16:creationId xmlns:a16="http://schemas.microsoft.com/office/drawing/2014/main" id="{FF41FE4A-05B1-400D-A973-FB12C224B1A1}"/>
            </a:ext>
          </a:extLst>
        </xdr:cNvPr>
        <xdr:cNvPicPr>
          <a:picLocks noChangeAspect="1"/>
        </xdr:cNvPicPr>
      </xdr:nvPicPr>
      <xdr:blipFill>
        <a:blip xmlns:r="http://schemas.openxmlformats.org/officeDocument/2006/relationships" r:embed="rId1"/>
        <a:stretch>
          <a:fillRect/>
        </a:stretch>
      </xdr:blipFill>
      <xdr:spPr>
        <a:xfrm>
          <a:off x="3756212" y="4141693"/>
          <a:ext cx="3083857" cy="651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K%20Work\UNB\SINAPI\SINAPI%20MAI-2016\SINAPI_ref_Insumos_Composicoes_DF_052016_Desonerado\SINAPI_Custo_ref_Composicoes_DF_052016_Deson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row r="3">
          <cell r="A3">
            <v>0</v>
          </cell>
          <cell r="B3" t="str">
            <v>ASSENTAMENTO DE TUBOS E PECAS</v>
          </cell>
        </row>
        <row r="4">
          <cell r="A4" t="str">
            <v>0045</v>
          </cell>
          <cell r="B4" t="str">
            <v>FORNEC E/OU ASSENT DE TUBO DE FERRO FUNDIDO JUNTA ELASTICA</v>
          </cell>
        </row>
        <row r="5">
          <cell r="A5">
            <v>73887</v>
          </cell>
          <cell r="B5" t="str">
            <v>ASSENTAMENTO DE TUBO DE FERRO FUNDIDO COM JUNTA ELASTICA ASSENTAMENTO SIMPLES DE TUBOS DE FERRO FUNDIDO (FOFO) C/ JUNTA ELASTIC A -  DN 75 MM - INCLUSIVE TRANSPORTE</v>
          </cell>
        </row>
        <row r="6">
          <cell r="A6" t="str">
            <v>73887/001</v>
          </cell>
          <cell r="B6" t="str">
            <v>ASSENTAMENTO SIMPLES DE TUBOS DE FERRO FUNDIDO (FOFO) C/ JUNTA ELASTIC A -  DN 75 MM - INCLUSIVE TRANSPORTE</v>
          </cell>
          <cell r="C6" t="str">
            <v>M</v>
          </cell>
          <cell r="D6" t="str">
            <v>AS</v>
          </cell>
          <cell r="E6" t="str">
            <v>2,62</v>
          </cell>
        </row>
        <row r="7">
          <cell r="A7" t="str">
            <v>73887/002</v>
          </cell>
          <cell r="B7" t="str">
            <v>ASSENTAMENTO SIMPLES DE TUBOS DE FERRO FUNDIDO (FOFO) C/ JUNTA ELASTIC A - DN 100 - INCLUSIVE TRANSPORTE</v>
          </cell>
          <cell r="C7" t="str">
            <v>M</v>
          </cell>
          <cell r="D7" t="str">
            <v>AS</v>
          </cell>
          <cell r="E7" t="str">
            <v>3,14</v>
          </cell>
        </row>
        <row r="8">
          <cell r="A8" t="str">
            <v>73887/003</v>
          </cell>
          <cell r="B8" t="str">
            <v>ASSENTAMENTO SIMPLES DE TUBOS DE FERRO FUNDIDO (FOFO) C/ JUNTA ELASTIC A - DN 150 - INCLUSIVE TRANSPORTE</v>
          </cell>
          <cell r="C8" t="str">
            <v>M</v>
          </cell>
          <cell r="D8" t="str">
            <v>AS</v>
          </cell>
          <cell r="E8" t="str">
            <v>5,34</v>
          </cell>
        </row>
        <row r="9">
          <cell r="A9" t="str">
            <v>73887/004</v>
          </cell>
          <cell r="B9" t="str">
            <v>ASSENTAMENTO SIMPLES DE TUBOS DE FERRO FUNDIDO (FOFO) C/ JUNTA ELASTIC A - DN 200 - INCLUSIVE TRANSPORTE</v>
          </cell>
          <cell r="C9" t="str">
            <v>M</v>
          </cell>
          <cell r="D9" t="str">
            <v>AS</v>
          </cell>
          <cell r="E9" t="str">
            <v>6,83</v>
          </cell>
        </row>
        <row r="10">
          <cell r="A10" t="str">
            <v>73887/005</v>
          </cell>
          <cell r="B10" t="str">
            <v>ASSENTAMENTO SIMPLES DE TUBOS DE FERRO FUNDIDO (FOFO) C/ JUNTA ELASTIC A - DN 250 MM - INCLUSIVE TRANSPORTE</v>
          </cell>
          <cell r="C10" t="str">
            <v>M</v>
          </cell>
          <cell r="D10" t="str">
            <v>AS</v>
          </cell>
          <cell r="E10" t="str">
            <v>8,25</v>
          </cell>
        </row>
        <row r="11">
          <cell r="A11" t="str">
            <v>73887/006</v>
          </cell>
          <cell r="B11" t="str">
            <v>ASSENTAMENTO SIMPLES DE TUBOS DE FERRO FUNDIDO (FOFO) C/ JUNTA ELASTIC A - DN 300 - INCLUSIVE TRANSPORTE</v>
          </cell>
          <cell r="C11" t="str">
            <v>M</v>
          </cell>
          <cell r="D11" t="str">
            <v>AS</v>
          </cell>
          <cell r="E11" t="str">
            <v>9,33</v>
          </cell>
        </row>
        <row r="12">
          <cell r="A12" t="str">
            <v>73887/007</v>
          </cell>
          <cell r="B12" t="str">
            <v>ASSENTAMENTO SIMPLES DE TUBOS DE FERRO FUNDIDO (FOFO) C/ JUNTA ELASTIC A - DN 350 MM - INCLUSIVE TRANSPORTE</v>
          </cell>
          <cell r="C12" t="str">
            <v>M</v>
          </cell>
          <cell r="D12" t="str">
            <v>AS</v>
          </cell>
          <cell r="E12" t="str">
            <v>10,89</v>
          </cell>
        </row>
        <row r="13">
          <cell r="A13" t="str">
            <v>73887/008</v>
          </cell>
          <cell r="B13" t="str">
            <v>ASSENTAMENTO SIMPLES DE TUBOS DE FERRO FUNDIDO (FOFO) C/ JUNTA ELASTIC A - DN 400 MM - INCLUSIVE TRANSPORTE</v>
          </cell>
          <cell r="C13" t="str">
            <v>M</v>
          </cell>
          <cell r="D13" t="str">
            <v>AS</v>
          </cell>
          <cell r="E13" t="str">
            <v>12,02</v>
          </cell>
        </row>
        <row r="14">
          <cell r="A14" t="str">
            <v>73887/009</v>
          </cell>
          <cell r="B14" t="str">
            <v>ASSENTAMENTO SIMPLES DE TUBOS DE FERRO FUNDIDO (FOFO) C/ JUNTA ELASTIC A - DN 450 MM - INCLUSIVE TRANSPORTE</v>
          </cell>
          <cell r="C14" t="str">
            <v>M</v>
          </cell>
          <cell r="D14" t="str">
            <v>AS</v>
          </cell>
          <cell r="E14" t="str">
            <v>14,01</v>
          </cell>
        </row>
        <row r="15">
          <cell r="A15" t="str">
            <v>73887/010</v>
          </cell>
          <cell r="B15" t="str">
            <v>ASSENTAMENTO SIMPLES DE TUBOS DE FERRO FUNDIDO (FOFO) C/ JUNTA ELASTIC A - DN 500 MM - INCLUSIVE TRANSPORTE</v>
          </cell>
          <cell r="C15" t="str">
            <v>M</v>
          </cell>
          <cell r="D15" t="str">
            <v>AS</v>
          </cell>
          <cell r="E15" t="str">
            <v>15,50</v>
          </cell>
        </row>
        <row r="16">
          <cell r="A16" t="str">
            <v>73887/011</v>
          </cell>
          <cell r="B16" t="str">
            <v>ASSENTAMENTO SIMPLES DE TUBOS DE FERRO FUNDIDO (FOFO) C/ JUNTA ELASTIC A - DN 600 MM - INCLUSIVE TRANSPORTE</v>
          </cell>
          <cell r="C16" t="str">
            <v>M</v>
          </cell>
          <cell r="D16" t="str">
            <v>AS</v>
          </cell>
          <cell r="E16" t="str">
            <v>18,70</v>
          </cell>
        </row>
        <row r="17">
          <cell r="A17" t="str">
            <v>73887/012</v>
          </cell>
          <cell r="B17" t="str">
            <v>ASSENTAMENTO SIMPLES DE TUBOS DE FERRO FUNDIDO (FOFO) C/ JUNTA ELASTIC A - DN 700 MM - INCLUSIVE TRANSPORTE</v>
          </cell>
          <cell r="C17" t="str">
            <v>M</v>
          </cell>
          <cell r="D17" t="str">
            <v>AS</v>
          </cell>
          <cell r="E17" t="str">
            <v>23,63</v>
          </cell>
        </row>
        <row r="18">
          <cell r="A18" t="str">
            <v>73887/013</v>
          </cell>
          <cell r="B18" t="str">
            <v>ASSENTAMENTO SIMPLES DE TUBOS DE FERRO FUNDIDO (FOFO) C/ JUNTA ELASTIC  A - DN 800 MM - INCLUSIVE TRANSPORTES</v>
          </cell>
          <cell r="C18" t="str">
            <v>M</v>
          </cell>
          <cell r="D18" t="str">
            <v>AS</v>
          </cell>
          <cell r="E18" t="str">
            <v>27,19</v>
          </cell>
        </row>
        <row r="19">
          <cell r="A19" t="str">
            <v>73887/014</v>
          </cell>
          <cell r="B19" t="str">
            <v>ASSENTAMENTO SIMPLES DE TUBOS DE FERRO FUNDIDO (FOFO) C/ JUNTA ELASTIC A - DN 900 MM - INCLUSIVE TRANSPORTE</v>
          </cell>
          <cell r="C19" t="str">
            <v>M</v>
          </cell>
          <cell r="D19" t="str">
            <v>AS</v>
          </cell>
          <cell r="E19" t="str">
            <v>31,69</v>
          </cell>
        </row>
        <row r="20">
          <cell r="A20" t="str">
            <v>73887/015</v>
          </cell>
          <cell r="B20" t="str">
            <v>ASSENTAMENTO SIMPLES DE TUBOS DE FERRO FUNDIDO (FOFO) C/ JUNTA ELASTIC A - DN 1000 MM - INCLUSIVE TRANSPORTE</v>
          </cell>
          <cell r="C20" t="str">
            <v>M</v>
          </cell>
          <cell r="D20" t="str">
            <v>AS</v>
          </cell>
          <cell r="E20" t="str">
            <v>34,06</v>
          </cell>
        </row>
        <row r="21">
          <cell r="A21" t="str">
            <v>73887/016</v>
          </cell>
          <cell r="B21" t="str">
            <v>ASSENTAMENTO SIMPLES DE TUBOS DE FERRO FUNDIDO (FOFO) C/ JUNTA ELASTIC A - DN 1100 MM - INCLUSIVE TRANSPORTE</v>
          </cell>
          <cell r="C21" t="str">
            <v>M</v>
          </cell>
          <cell r="D21" t="str">
            <v>AS</v>
          </cell>
          <cell r="E21" t="str">
            <v>40,38</v>
          </cell>
        </row>
        <row r="22">
          <cell r="A22" t="str">
            <v>73887/017</v>
          </cell>
          <cell r="B22" t="str">
            <v>ASSENTAMENTO SIMPLES DE TUBOS DE FERRO FUNDIDO (FOFO) C/ JUNTA ELASTIC A - DN 1200 MM - INCLUSIVE TRANSPORTE</v>
          </cell>
          <cell r="C22" t="str">
            <v>M</v>
          </cell>
          <cell r="D22" t="str">
            <v>AS</v>
          </cell>
          <cell r="E22" t="str">
            <v>47,63</v>
          </cell>
        </row>
        <row r="23">
          <cell r="A23">
            <v>74213</v>
          </cell>
          <cell r="B23" t="str">
            <v>MODULO TIPO - REDE DE AGUA &gt; FORN. E ASSENTAMENTO DE TUBOS DE F0F0: COMPREENDE LOCACAO DA OBRA, CADASTRAMENTO DE INTERFERENCIAS, ESCAVACAO DE VALA, EXCETO ROCHA, ATE A PROFUNDIDADE DE 1,50 METROS. INCLUI - CARGA,TRANSPORTE E DESCARGA DO MATERIAL ESCAVADO EM BOTA-FORA - LIMPEZA PREVIA DOS TUBOS,CONEXOES,DESCIDA ATE A VALA E ASSEN- TAMENTO</v>
          </cell>
        </row>
        <row r="24">
          <cell r="A24" t="str">
            <v>74213/001</v>
          </cell>
          <cell r="B24" t="str">
            <v>MODULO TIPO: REDE DE AGUA, COM FORNECIMENTO E ASSENTAMENTO DE TUBO FºF º DN 200 MM-K7, COMPREENDENDO: LOCACAO, CADASTRAMENTO DE INTERFERENCIA S, ESCAVACAO E REATERRO COMPACTADO DE VALA, EXCETO ROCHA, ATE 1,50 M. INCLUSIVE. ATENÇÃO: VIDE DESCRIÇÃOCOMPLEMENTAR .</v>
          </cell>
          <cell r="C24" t="str">
            <v>M</v>
          </cell>
          <cell r="D24" t="str">
            <v>AS</v>
          </cell>
          <cell r="E24" t="str">
            <v>19,62</v>
          </cell>
        </row>
        <row r="25">
          <cell r="A25">
            <v>83655</v>
          </cell>
          <cell r="B25" t="str">
            <v>ASSENTAMENTO SIMPLES DE TUBOS DE FERRO FUNDIDO (FOFO), COM JUNTA ELAST ICA, DN 50 MM.</v>
          </cell>
          <cell r="C25" t="str">
            <v>M</v>
          </cell>
          <cell r="D25" t="str">
            <v>AS</v>
          </cell>
          <cell r="E25" t="str">
            <v>2,84</v>
          </cell>
        </row>
        <row r="26">
          <cell r="A26" t="str">
            <v>0048</v>
          </cell>
          <cell r="B26" t="str">
            <v>FORNEC E/OU ASSENT DE TUBO DE PVC COM JUNTA ELASTICA</v>
          </cell>
        </row>
        <row r="27">
          <cell r="A27">
            <v>73888</v>
          </cell>
          <cell r="B27" t="str">
            <v>ASSENTAMENTO TUBO PVC, RPVC, PVC DEFOFO, PRFV P/AGUA COM JE ASSENTAMENTO TUBO PVC COM JUNTA ELASTICA, DN 50 MM - (OU RPVC, OU PVC DEFOFO, OU PRFV) - PARA AGUA.</v>
          </cell>
        </row>
        <row r="28">
          <cell r="A28" t="str">
            <v>73888/001</v>
          </cell>
          <cell r="B28" t="str">
            <v>ASSENTAMENTO TUBO PVC COM JUNTA ELASTICA, DN 50 MM - (OU RPVC, OU PVC DEFOFO, OU PRFV) - PARA AGUA.</v>
          </cell>
          <cell r="C28" t="str">
            <v>M</v>
          </cell>
          <cell r="D28" t="str">
            <v>CR</v>
          </cell>
          <cell r="E28" t="str">
            <v>1,29</v>
          </cell>
        </row>
        <row r="29">
          <cell r="A29" t="str">
            <v>73888/002</v>
          </cell>
          <cell r="B29" t="str">
            <v xml:space="preserve">ASSENTAMENTO TUBO PVC COM JUNTA ELASTICA, DN 75 MM - (OU RPVC, OU PVC DEFOFO, OU PRFV) - PARA AGUA. </v>
          </cell>
          <cell r="C29" t="str">
            <v>M</v>
          </cell>
          <cell r="D29" t="str">
            <v>CR</v>
          </cell>
          <cell r="E29" t="str">
            <v>1,72</v>
          </cell>
        </row>
        <row r="30">
          <cell r="A30" t="str">
            <v>73888/003</v>
          </cell>
          <cell r="B30" t="str">
            <v>ASSENTAMENTO TUBO PVC COM JUNTA ELASTICA, DN 100 MM - (OU RPVC, OU PVC DEFOFO, OU PRFV) - PARA AGUA.</v>
          </cell>
          <cell r="C30" t="str">
            <v>M</v>
          </cell>
          <cell r="D30" t="str">
            <v>CR</v>
          </cell>
          <cell r="E30" t="str">
            <v>2,15</v>
          </cell>
        </row>
        <row r="31">
          <cell r="A31" t="str">
            <v>73888/004</v>
          </cell>
          <cell r="B31" t="str">
            <v>ASSENTAMENTO TUBO PVC COM JUNTA ELASTICA, DN 150 MM - (OU RPVC, OU PVC DEFOFO, OU PRFV P/ AGUA)</v>
          </cell>
          <cell r="C31" t="str">
            <v>M</v>
          </cell>
          <cell r="D31" t="str">
            <v>CR</v>
          </cell>
          <cell r="E31" t="str">
            <v>2,58</v>
          </cell>
        </row>
        <row r="32">
          <cell r="A32" t="str">
            <v>73888/005</v>
          </cell>
          <cell r="B32" t="str">
            <v>ASSENTAMENTO TUBO PVC COM JUNTA ELASTICA, DN 200 MM - (OU RPVC, OU PVC DEFOFO, OU PRFV P/ AGUA)</v>
          </cell>
          <cell r="C32" t="str">
            <v>M</v>
          </cell>
          <cell r="D32" t="str">
            <v>CR</v>
          </cell>
          <cell r="E32" t="str">
            <v>3,01</v>
          </cell>
        </row>
        <row r="33">
          <cell r="A33" t="str">
            <v>73888/006</v>
          </cell>
          <cell r="B33" t="str">
            <v>ASSENTAMENTO TUBO PVC COM JUNTA ELASTICA, DN 250 MM - (OU RPVC, OU PVC DEFOFO, OU PRFV P/ AGUA)</v>
          </cell>
          <cell r="C33" t="str">
            <v>M</v>
          </cell>
          <cell r="D33" t="str">
            <v>CR</v>
          </cell>
          <cell r="E33" t="str">
            <v>3,44</v>
          </cell>
        </row>
        <row r="34">
          <cell r="A34" t="str">
            <v>73888/007</v>
          </cell>
          <cell r="B34" t="str">
            <v>ASSENTAMENTO TUBO PVC COM JUNTA ELASTICA, DN 300 MM - (OU RPVC, OU PVC DEFOFO, OU PRFV P/ AGUA)</v>
          </cell>
          <cell r="C34" t="str">
            <v>M</v>
          </cell>
          <cell r="D34" t="str">
            <v>CR</v>
          </cell>
          <cell r="E34" t="str">
            <v>4,31</v>
          </cell>
        </row>
        <row r="35">
          <cell r="A35" t="str">
            <v>73888/008</v>
          </cell>
          <cell r="B35" t="str">
            <v>ASSENTAMENTO TUBO PVC COM JUNTA ELASTICA, DN 350 MM - (OU RPVC, OU PVC DEFOFO, OU PRFV) PARA AGUA</v>
          </cell>
          <cell r="C35" t="str">
            <v>M</v>
          </cell>
          <cell r="D35" t="str">
            <v>CR</v>
          </cell>
          <cell r="E35" t="str">
            <v>4,74</v>
          </cell>
        </row>
        <row r="36">
          <cell r="A36" t="str">
            <v>73888/009</v>
          </cell>
          <cell r="B36" t="str">
            <v>ASSENTAMENTO TUBO PVC COM JUNTA ELASTICA, DN 400 MM - (OU RPVC, OU PVC DEFOFO, OU PRFV) - PARA AGUA.</v>
          </cell>
          <cell r="C36" t="str">
            <v>M</v>
          </cell>
          <cell r="D36" t="str">
            <v>CR</v>
          </cell>
          <cell r="E36" t="str">
            <v>6,37</v>
          </cell>
        </row>
        <row r="37">
          <cell r="A37" t="str">
            <v>73888/010</v>
          </cell>
          <cell r="B37" t="str">
            <v>ASSENTAMENTO TUBO PVC COM JUNTA ELASTICA, DN 500 MM - (OU RPVC, OU PVC DEFOFO, OU PRFV) - PARA AGUA.</v>
          </cell>
          <cell r="C37" t="str">
            <v>M</v>
          </cell>
          <cell r="D37" t="str">
            <v>CR</v>
          </cell>
          <cell r="E37" t="str">
            <v>7,02</v>
          </cell>
        </row>
        <row r="38">
          <cell r="A38" t="str">
            <v>73888/011</v>
          </cell>
          <cell r="B38" t="str">
            <v>ASSENTAMENTO TUBO PVC COM JUNTA ELASTICA, DN 600 MM - (OU RPVC, OU PVC DEFOFO, OU PRFV) - PARA AGUA.</v>
          </cell>
          <cell r="C38" t="str">
            <v>M</v>
          </cell>
          <cell r="D38" t="str">
            <v>CR</v>
          </cell>
          <cell r="E38" t="str">
            <v>7,84</v>
          </cell>
        </row>
        <row r="39">
          <cell r="A39" t="str">
            <v>73888/012</v>
          </cell>
          <cell r="B39" t="str">
            <v>ASSENTAMENTO TUBO PVC COM JUNTA ELASTICA, DN 700 MM - (OU RPVC, OU PVC DEFOFO, OU PRFV) - PARA AGUA.</v>
          </cell>
          <cell r="C39" t="str">
            <v>M</v>
          </cell>
          <cell r="D39" t="str">
            <v>CR</v>
          </cell>
          <cell r="E39" t="str">
            <v>8,53</v>
          </cell>
        </row>
        <row r="40">
          <cell r="A40" t="str">
            <v>73888/013</v>
          </cell>
          <cell r="B40" t="str">
            <v>ASSENTAMENTO TUBO PVC COM JUNTA ELASTICA, DN 800 MM - (OU RPVC, OU PVC DEFOFO, OU PRFV) - PARA AGUA.</v>
          </cell>
          <cell r="C40" t="str">
            <v>M</v>
          </cell>
          <cell r="D40" t="str">
            <v>CR</v>
          </cell>
          <cell r="E40" t="str">
            <v>9,31</v>
          </cell>
        </row>
        <row r="41">
          <cell r="A41" t="str">
            <v>73888/014</v>
          </cell>
          <cell r="B41" t="str">
            <v>ASSENTAMENTO TUBO PVC COM JUNTA ELASTICA, DN 900 MM - (OU RPVC, OU PVC DEFOFO, OU PRFV) - PARA AGUA.</v>
          </cell>
          <cell r="C41" t="str">
            <v>M</v>
          </cell>
          <cell r="D41" t="str">
            <v>CR</v>
          </cell>
          <cell r="E41" t="str">
            <v>10,05</v>
          </cell>
        </row>
        <row r="42">
          <cell r="A42" t="str">
            <v>73888/015</v>
          </cell>
          <cell r="B42" t="str">
            <v>ASSENTAMENTO TUBO PVC COM JUNTA ELASTICA, DN 1000 MM - (OU RPVC, OU PV C DEFOFO, OU PRFV) - PARA AGUA.</v>
          </cell>
          <cell r="C42" t="str">
            <v>M</v>
          </cell>
          <cell r="D42" t="str">
            <v>CR</v>
          </cell>
          <cell r="E42" t="str">
            <v>10,70</v>
          </cell>
        </row>
        <row r="43">
          <cell r="A43">
            <v>90694</v>
          </cell>
          <cell r="B43" t="str">
            <v>TUBO DE PVC PARA REDE COLETORA DE ESGOTO DE PAREDE MACIÇA, DN 100 MM, JUNTA ELÁSTICA, INSTALADO EM LOCAL COM NÍVEL BAIXO DE INTERFERÊNCIAS -  FORNECIMENTO E ASSENTAMENTO. AF_06/2015</v>
          </cell>
          <cell r="C43" t="str">
            <v>M</v>
          </cell>
          <cell r="D43" t="str">
            <v>CR</v>
          </cell>
          <cell r="E43" t="str">
            <v>17,30</v>
          </cell>
        </row>
        <row r="44">
          <cell r="A44">
            <v>90695</v>
          </cell>
          <cell r="B44" t="str">
            <v>TUBO DE PVC PARA REDE COLETORA DE ESGOTO DE PAREDE MACIÇA, DN 150 MM, JUNTA ELÁSTICA, INSTALADO EM LOCAL COM NÍVEL BAIXO DE INTERFERÊNCIAS - FORNECIMENTO E ASSENTAMENTO. AF_06/2015</v>
          </cell>
          <cell r="C44" t="str">
            <v>M</v>
          </cell>
          <cell r="D44" t="str">
            <v>CR</v>
          </cell>
          <cell r="E44" t="str">
            <v>34,72</v>
          </cell>
        </row>
        <row r="45">
          <cell r="A45">
            <v>90696</v>
          </cell>
          <cell r="B45" t="str">
            <v>TUBO DE PVC PARA REDE COLETORA DE ESGOTO DE PAREDE MACIÇA, DN 200 MM, JUNTA ELÁSTICA, INSTALADO EM LOCAL COM NÍVEL BAIXO DE INTERFERÊNCIAS - FORNECIMENTO E ASSENTAMENTO. AF_06/2015</v>
          </cell>
          <cell r="C45" t="str">
            <v>M</v>
          </cell>
          <cell r="D45" t="str">
            <v>CR</v>
          </cell>
          <cell r="E45" t="str">
            <v>52,42</v>
          </cell>
        </row>
        <row r="46">
          <cell r="A46">
            <v>90697</v>
          </cell>
          <cell r="B46" t="str">
            <v>TUBO DE PVC PARA REDE COLETORA DE ESGOTO DE PAREDE MACIÇA, DN 250 MM, JUNTA ELÁSTICA, INSTALADO EM LOCAL COM NÍVEL BAIXO DE INTERFERÊNCIAS - FORNECIMENTO E ASSENTAMENTO. AF_06/2015</v>
          </cell>
          <cell r="C46" t="str">
            <v>M</v>
          </cell>
          <cell r="D46" t="str">
            <v>CR</v>
          </cell>
          <cell r="E46" t="str">
            <v>88,08</v>
          </cell>
        </row>
        <row r="47">
          <cell r="A47">
            <v>90698</v>
          </cell>
          <cell r="B47" t="str">
            <v>TUBO DE PVC PARA REDE COLETORA DE ESGOTO DE PAREDE MACIÇA, DN 300 MM, JUNTA ELÁSTICA, INSTALADO EM LOCAL COM NÍVEL BAIXO DE INTERFERÊNCIAS - FORNECIMENTO E ASSENTAMENTO. AF_06/2015</v>
          </cell>
          <cell r="C47" t="str">
            <v>M</v>
          </cell>
          <cell r="D47" t="str">
            <v>CR</v>
          </cell>
          <cell r="E47" t="str">
            <v>136,08</v>
          </cell>
        </row>
        <row r="48">
          <cell r="A48">
            <v>90699</v>
          </cell>
          <cell r="B48" t="str">
            <v>TUBO DE PVC PARA REDE COLETORA DE ESGOTO DE PAREDE MACIÇA, DN 350 MM, JUNTA ELÁSTICA, INSTALADO EM LOCAL COM NÍVEL BAIXO DE INTERFERÊNCIAS - FORNECIMENTO E ASSENTAMENTO. AF_06/2015</v>
          </cell>
          <cell r="C48" t="str">
            <v>M</v>
          </cell>
          <cell r="D48" t="str">
            <v>CR</v>
          </cell>
          <cell r="E48" t="str">
            <v>174,94</v>
          </cell>
        </row>
        <row r="49">
          <cell r="A49">
            <v>90700</v>
          </cell>
          <cell r="B49" t="str">
            <v>TUBO DE PVC PARA REDE COLETORA DE ESGOTO DE PAREDE MACIÇA, DN 400 MM, JUNTA ELÁSTICA, INSTALADO EM LOCAL COM NÍVEL BAIXO DE INTERFERÊNCIAS - FORNECIMENTO E ASSENTAMENTO. AF_06/2015</v>
          </cell>
          <cell r="C49" t="str">
            <v>M</v>
          </cell>
          <cell r="D49" t="str">
            <v>CR</v>
          </cell>
          <cell r="E49" t="str">
            <v>227,51</v>
          </cell>
        </row>
        <row r="50">
          <cell r="A50">
            <v>90709</v>
          </cell>
          <cell r="B50" t="str">
            <v>TUBO DE PVC PARA REDE COLETORA DE ESGOTO DE PAREDE MACIÇA, DN 100 MM, JUNTA ELÁSTICA, INSTALADO EM LOCAL COM NÍVEL ALTO DE INTERFERÊNCIAS - FORNECIMENTO E ASSENTAMENTO. AF_06/2015</v>
          </cell>
          <cell r="C50" t="str">
            <v>M</v>
          </cell>
          <cell r="D50" t="str">
            <v>CR</v>
          </cell>
          <cell r="E50" t="str">
            <v>18,76</v>
          </cell>
        </row>
        <row r="51">
          <cell r="A51">
            <v>90710</v>
          </cell>
          <cell r="B51" t="str">
            <v>TUBO DE PVC PARA REDE COLETORA DE ESGOTO DE PAREDE MACIÇA, DN 150 MM, JUNTA ELÁSTICA, INSTALADO EM LOCAL COM NÍVEL ALTO DE INTERFERÊNCIAS - FORNECIMENTO E ASSENTAMENTO. AF_06/2015</v>
          </cell>
          <cell r="C51" t="str">
            <v>M</v>
          </cell>
          <cell r="D51" t="str">
            <v>CR</v>
          </cell>
          <cell r="E51" t="str">
            <v>36,21</v>
          </cell>
        </row>
        <row r="52">
          <cell r="A52">
            <v>90711</v>
          </cell>
          <cell r="B52" t="str">
            <v xml:space="preserve">TUBO DE PVC PARA REDE COLETORA DE ESGOTO DE PAREDE MACIÇA, DN 200 MM, JUNTA ELÁSTICA, INSTALADO EM LOCAL COM NÍVEL ALTO DE INTERFERÊNCIAS - FORNECIMENTO E ASSENTAMENTO. AF_06/2015 </v>
          </cell>
          <cell r="C52" t="str">
            <v>M</v>
          </cell>
          <cell r="D52" t="str">
            <v>CR</v>
          </cell>
          <cell r="E52" t="str">
            <v>53,88</v>
          </cell>
        </row>
        <row r="53">
          <cell r="A53">
            <v>90712</v>
          </cell>
          <cell r="B53" t="str">
            <v>TUBO DE PVC PARA REDE COLETORA DE ESGOTO DE PAREDE MACIÇA, DN 250 MM, JUNTA ELÁSTICA, INSTALADO EM LOCAL COM NÍVEL ALTO DE INTERFERÊNCIAS - FORNECIMENTO E ASSENTAMENTO. AF_06/2015</v>
          </cell>
          <cell r="C53" t="str">
            <v>M</v>
          </cell>
          <cell r="D53" t="str">
            <v>CR</v>
          </cell>
          <cell r="E53" t="str">
            <v>89,54</v>
          </cell>
        </row>
        <row r="54">
          <cell r="A54">
            <v>90713</v>
          </cell>
          <cell r="B54" t="str">
            <v>TUBO DE PVC PARA REDE COLETORA DE ESGOTO DE PAREDE MACIÇA, DN 300 MM, JUNTA ELÁSTICA, INSTALADO EM LOCAL COM NÍVEL ALTO DE INTERFERÊNCIAS - FORNECIMENTO E ASSENTAMENTO. AF_06/2015</v>
          </cell>
          <cell r="C54" t="str">
            <v>M</v>
          </cell>
          <cell r="D54" t="str">
            <v>CR</v>
          </cell>
          <cell r="E54" t="str">
            <v>137,58</v>
          </cell>
        </row>
        <row r="55">
          <cell r="A55">
            <v>90714</v>
          </cell>
          <cell r="B55" t="str">
            <v>TUBO DE PVC PARA REDE COLETORA DE ESGOTO DE PAREDE MACIÇA, DN 350 MM, JUNTA ELÁSTICA, INSTALADO EM LOCAL COM NÍVEL ALTO DE INTERFERÊNCIAS - FORNECIMENTO E ASSENTAMENTO. AF_06/2015</v>
          </cell>
          <cell r="C55" t="str">
            <v>M</v>
          </cell>
          <cell r="D55" t="str">
            <v>CR</v>
          </cell>
          <cell r="E55" t="str">
            <v>176,40</v>
          </cell>
        </row>
        <row r="56">
          <cell r="A56">
            <v>90715</v>
          </cell>
          <cell r="B56" t="str">
            <v>TUBO DE PVC PARA REDE COLETORA DE ESGOTO DE PAREDE MACIÇA, DN 400 MM, JUNTA ELÁSTICA, INSTALADO EM LOCAL COM NÍVEL ALTO DE INTERFERÊNCIAS - FORNECIMENTO E ASSENTAMENTO. AF_06/2015</v>
          </cell>
          <cell r="C56" t="str">
            <v>M</v>
          </cell>
          <cell r="D56" t="str">
            <v>CR</v>
          </cell>
          <cell r="E56" t="str">
            <v>230,73</v>
          </cell>
        </row>
        <row r="57">
          <cell r="A57">
            <v>90724</v>
          </cell>
          <cell r="B57" t="str">
            <v>JUNTA ARGAMASSADA ENTRE TUBO DN 100 MM E O POÇO DE VISITA/ CAIXA DE CO NCRETO OU ALVENARIA EM REDES DE ESGOTO. AF_06/2015</v>
          </cell>
          <cell r="C57" t="str">
            <v>UN</v>
          </cell>
          <cell r="D57" t="str">
            <v>CR</v>
          </cell>
          <cell r="E57" t="str">
            <v>17,20</v>
          </cell>
        </row>
        <row r="58">
          <cell r="A58">
            <v>90725</v>
          </cell>
          <cell r="B58" t="str">
            <v>JUNTA ARGAMASSADA ENTRE TUBO DN 150 MM E O POÇO DE VISITA/ CAIXA DE CO NCRETO OU ALVENARIA EM REDES DE ESGOTO. AF_06/2015</v>
          </cell>
          <cell r="C58" t="str">
            <v>UN</v>
          </cell>
          <cell r="D58" t="str">
            <v>CR</v>
          </cell>
          <cell r="E58" t="str">
            <v>21,24</v>
          </cell>
        </row>
        <row r="59">
          <cell r="A59">
            <v>90726</v>
          </cell>
          <cell r="B59" t="str">
            <v>JUNTA ARGAMASSADA ENTRE TUBO DN 200 MM E O POÇO/ CAIXA DE CONCRETO OU ALVENARIA EM REDES DE ESGOTO. AF_06/2015</v>
          </cell>
          <cell r="C59" t="str">
            <v>UN</v>
          </cell>
          <cell r="D59" t="str">
            <v>CR</v>
          </cell>
          <cell r="E59" t="str">
            <v>25,28</v>
          </cell>
        </row>
        <row r="60">
          <cell r="A60">
            <v>90727</v>
          </cell>
          <cell r="B60" t="str">
            <v>JUNTA ARGAMASSADA ENTRE TUBO DN 250 MM E O POÇO DE VISITA/ CAIXA DE CO NCRETO OU ALVENARIA EM REDES DE ESGOTO. AF_06/2015</v>
          </cell>
          <cell r="C60" t="str">
            <v>UN</v>
          </cell>
          <cell r="D60" t="str">
            <v>CR</v>
          </cell>
          <cell r="E60" t="str">
            <v>29,31</v>
          </cell>
        </row>
        <row r="61">
          <cell r="A61">
            <v>90728</v>
          </cell>
          <cell r="B61" t="str">
            <v>JUNTA ARGAMASSADA ENTRE TUBO DN 300 MM E O POÇO DE VISITA/ CAIXA DE CO NCRETO OU ALVENARIA EM REDES DE ESGOTO. AF_06/2015</v>
          </cell>
          <cell r="C61" t="str">
            <v>UN</v>
          </cell>
          <cell r="D61" t="str">
            <v>CR</v>
          </cell>
          <cell r="E61" t="str">
            <v>33,35</v>
          </cell>
        </row>
        <row r="62">
          <cell r="A62">
            <v>90729</v>
          </cell>
          <cell r="B62" t="str">
            <v>JUNTA ARGAMASSADA ENTRE TUBO DN 350 MM E O POÇO DE VISITA/ CAIXA DE CO NCRETO OU ALVENARIA EM REDES DE ESGOTO. AF_06/2015</v>
          </cell>
          <cell r="C62" t="str">
            <v>UN</v>
          </cell>
          <cell r="D62" t="str">
            <v>CR</v>
          </cell>
          <cell r="E62" t="str">
            <v>37,39</v>
          </cell>
        </row>
        <row r="63">
          <cell r="A63">
            <v>90730</v>
          </cell>
          <cell r="B63" t="str">
            <v>JUNTA ARGAMASSADA ENTRE TUBO DN 400 MM E O POÇO DE VISITA/ CAIXA DE CO NCRETO OU ALVENARIA EM REDES DE ESGOTO. AF_06/2015</v>
          </cell>
          <cell r="C63" t="str">
            <v>UN</v>
          </cell>
          <cell r="D63" t="str">
            <v>CR</v>
          </cell>
          <cell r="E63" t="str">
            <v>41,46</v>
          </cell>
        </row>
        <row r="64">
          <cell r="A64">
            <v>90731</v>
          </cell>
          <cell r="B64" t="str">
            <v xml:space="preserve">JUNTA ARGAMASSADA ENTRE TUBO DN 450 MM E O POÇO DE VISITA/ CAIXA DE CO NCRETO OU ALVENARIA EM REDES DE ESGOTO. AF_06/2015 </v>
          </cell>
          <cell r="C64" t="str">
            <v>UN</v>
          </cell>
          <cell r="D64" t="str">
            <v>CR</v>
          </cell>
          <cell r="E64" t="str">
            <v>45,50</v>
          </cell>
        </row>
        <row r="65">
          <cell r="A65">
            <v>90732</v>
          </cell>
          <cell r="B65" t="str">
            <v>JUNTA ARGAMASSADA ENTRE TUBO DN 600 MM E O POÇO DE VISITA/ CAIXA DE CO NCRETO OU ALVENARIA EM REDES DE ESGOTO. AF_06/2015</v>
          </cell>
          <cell r="C65" t="str">
            <v>UN</v>
          </cell>
          <cell r="D65" t="str">
            <v>CR</v>
          </cell>
          <cell r="E65" t="str">
            <v>57,64</v>
          </cell>
        </row>
        <row r="66">
          <cell r="A66">
            <v>90733</v>
          </cell>
          <cell r="B66" t="str">
            <v>ASSENTAMENTO DE TUBO DE PVC PARA REDE COLETORA DE ESGOTO DE PAREDE MAC IÇA, DN 100 MM, JUNTA ELÁSTICA, INSTALADO EM LOCAL COM NÍVEL BAIXO DE INTERFERÊNCIAS (NÃO INCLUI FORNECIMENTO). AF_06/2015</v>
          </cell>
          <cell r="C66" t="str">
            <v>M</v>
          </cell>
          <cell r="D66" t="str">
            <v>CR</v>
          </cell>
          <cell r="E66" t="str">
            <v>1,86</v>
          </cell>
        </row>
        <row r="67">
          <cell r="A67">
            <v>90734</v>
          </cell>
          <cell r="B67" t="str">
            <v>ASSENTAMENTO DE TUBO DE PVC PARA REDE COLETORA DE ESGOTO DE PAREDE MAC IÇA, DN 150 MM, JUNTA ELÁSTICA, INSTALADO EM LOCAL COM NÍVEL BAIXO DE INTERFERÊNCIAS (NÃO INCLUI FORNECIMENTO). AF_06/2015</v>
          </cell>
          <cell r="C67" t="str">
            <v>M</v>
          </cell>
          <cell r="D67" t="str">
            <v>CR</v>
          </cell>
          <cell r="E67" t="str">
            <v>2,26</v>
          </cell>
        </row>
        <row r="68">
          <cell r="A68">
            <v>90735</v>
          </cell>
          <cell r="B68" t="str">
            <v>ASSENTAMENTO DE TUBO DE PVC PARA REDE COLETORA DE ESGOTO DE PAREDE MAC IÇA, DN 200 MM, JUNTA ELÁSTICA, INSTALADO EM LOCAL COM NÍVEL BAIXO DE INTERFERÊNCIAS (NÃO INCLUI FORNECIMENTO). AF_06/2015</v>
          </cell>
          <cell r="C68" t="str">
            <v>M</v>
          </cell>
          <cell r="D68" t="str">
            <v>CR</v>
          </cell>
          <cell r="E68" t="str">
            <v>2,70</v>
          </cell>
        </row>
        <row r="69">
          <cell r="A69">
            <v>90736</v>
          </cell>
          <cell r="B69" t="str">
            <v>ASSENTAMENTO DE TUBO DE PVC PARA REDE COLETORA DE ESGOTO DE PAREDE MAC IÇA, DN 250 MM, JUNTA ELÁSTICA, INSTALADO EM LOCAL COM NÍVEL BAIXO DE INTERFERÊNCIAS (NÃO INCLUI FORNECIMENTO). AF_06/2015</v>
          </cell>
          <cell r="C69" t="str">
            <v>M</v>
          </cell>
          <cell r="D69" t="str">
            <v>CR</v>
          </cell>
          <cell r="E69" t="str">
            <v>3,10</v>
          </cell>
        </row>
        <row r="70">
          <cell r="A70">
            <v>90737</v>
          </cell>
          <cell r="B70" t="str">
            <v>ASSENTAMENTO DE TUBO DE PVC PARA REDE COLETORA DE ESGOTO DE PAREDE MAC IÇA, DN 300 MM, JUNTA ELÁSTICA, INSTALADO EM LOCAL COM NÍVEL BAIXO DE INTERFERÊNCIAS (NÃO INCLUI FORNECIMENTO). AF_06/2015</v>
          </cell>
          <cell r="C70" t="str">
            <v>M</v>
          </cell>
          <cell r="D70" t="str">
            <v>CR</v>
          </cell>
          <cell r="E70" t="str">
            <v>3,51</v>
          </cell>
        </row>
        <row r="71">
          <cell r="A71">
            <v>90738</v>
          </cell>
          <cell r="B71" t="str">
            <v>ASSENTAMENTO DE TUBO DE PVC PARA REDE COLETORA DE ESGOTO DE PAREDE MAC IÇA, DN 350 MM, JUNTA ELÁSTICA, INSTALADO EM LOCAL COM NÍVEL BAIXO DE INTERFERÊNCIAS (NÃO INCLUI FORNECIMENTO). AF_06/2015</v>
          </cell>
          <cell r="C71" t="str">
            <v>M</v>
          </cell>
          <cell r="D71" t="str">
            <v>CR</v>
          </cell>
          <cell r="E71" t="str">
            <v>3,94</v>
          </cell>
        </row>
        <row r="72">
          <cell r="A72">
            <v>90739</v>
          </cell>
          <cell r="B72" t="str">
            <v>ASSENTAMENTO DE TUBO DE PVC PARA REDE COLETORA DE ESGOTO DE PAREDE MAC IÇA, DN 400 MM, JUNTA ELÁSTICA, INSTALADO EM LOCAL COM NÍVEL BAIXO DE INTERFERÊNCIAS (NÃO INCLUI FORNECIMENTO). AF_06/2015</v>
          </cell>
          <cell r="C72" t="str">
            <v>M</v>
          </cell>
          <cell r="D72" t="str">
            <v>CR</v>
          </cell>
          <cell r="E72" t="str">
            <v>9,37</v>
          </cell>
        </row>
        <row r="73">
          <cell r="A73">
            <v>90740</v>
          </cell>
          <cell r="B73" t="str">
            <v>ASSENTAMENTO DE TUBO DE PVC CORRUGADO DE DUPLA PAREDE PARA REDE COLETO RA DE ESGOTO, DN 150 MM, JUNTA ELÁSTICA, INSTALADO EM LOCAL COM NÍVEL BAIXO DE INTERFERÊNCIAS (NÃO INCLUI FORNECIMENTO). AF_06/2015</v>
          </cell>
          <cell r="C73" t="str">
            <v>M</v>
          </cell>
          <cell r="D73" t="str">
            <v>CR</v>
          </cell>
          <cell r="E73" t="str">
            <v>4,16</v>
          </cell>
        </row>
        <row r="74">
          <cell r="A74">
            <v>90741</v>
          </cell>
          <cell r="B74" t="str">
            <v>ASSENTAMENTO DE TUBO DE PVC CORRUGADO DE DUPLA PAREDE PARA REDE COLETO RA DE ESGOTO, DN 200 MM, JUNTA ELÁSTICA, INSTALADO EM LOCAL COM NÍVEL  BAIXO DE INTERFERÊNCIAS (NÃO INCLUI FORNECIMENTO). AF_06/2015</v>
          </cell>
          <cell r="C74" t="str">
            <v>M</v>
          </cell>
          <cell r="D74" t="str">
            <v>CR</v>
          </cell>
          <cell r="E74" t="str">
            <v>4,56</v>
          </cell>
        </row>
        <row r="75">
          <cell r="A75">
            <v>90742</v>
          </cell>
          <cell r="B75" t="str">
            <v>ASSENTAMENTO DE TUBO DE PVC CORRUGADO DE DUPLA PAREDE PARA REDE COLETO RA DE ESGOTO, DN 250 MM, JUNTA ELÁSTICA, INSTALADO EM LOCAL COM NÍVEL BAIXO DE INTERFERÊNCIAS (NÃO INCLUI FORNECIMENTO). AF_06/2015</v>
          </cell>
          <cell r="C75" t="str">
            <v>M</v>
          </cell>
          <cell r="D75" t="str">
            <v>CR</v>
          </cell>
          <cell r="E75" t="str">
            <v>4,97</v>
          </cell>
        </row>
        <row r="76">
          <cell r="A76">
            <v>90743</v>
          </cell>
          <cell r="B76" t="str">
            <v>ASSENTAMENTO DE TUBO DE PVC CORRUGADO DE DUPLA PAREDE PARA REDE COLETO RA DE ESGOTO, DN 300 MM, JUNTA ELÁSTICA, INSTALADO EM LOCAL COM NÍVEL BAIXO DE INTERFERÊNCIAS (NÃO INCLUI FORNECIMENTO). AF_06/2015</v>
          </cell>
          <cell r="C76" t="str">
            <v>M</v>
          </cell>
          <cell r="D76" t="str">
            <v>CR</v>
          </cell>
          <cell r="E76" t="str">
            <v>5,40</v>
          </cell>
        </row>
        <row r="77">
          <cell r="A77">
            <v>90744</v>
          </cell>
          <cell r="B77" t="str">
            <v>ASSENTAMENTO DE TUBO DE PVC CORRUGADO DE DUPLA PAREDE PARA REDE COLETO RA DE ESGOTO, DN 350 MM, JUNTA ELÁSTICA, INSTALADO EM LOCAL COM NÍVEL BAIXO DE INTERFERÊNCIAS (NÃO INCLUI FORNECIMENTO). AF_06/2015</v>
          </cell>
          <cell r="C77" t="str">
            <v>M</v>
          </cell>
          <cell r="D77" t="str">
            <v>CR</v>
          </cell>
          <cell r="E77" t="str">
            <v>5,81</v>
          </cell>
        </row>
        <row r="78">
          <cell r="A78">
            <v>90745</v>
          </cell>
          <cell r="B78" t="str">
            <v>ASSENTAMENTO DE TUBO DE PVC CORRUGADO DE DUPLA PAREDE PARA REDE COLETO RA DE ESGOTO, DN 400 MM, JUNTA ELÁSTICA, INSTALADO EM LOCAL COM NÍVEL BAIXO DE INTERFERÊNCIAS (NÃO INCLUI FORNECIMENTO). AF_06/2015</v>
          </cell>
          <cell r="C78" t="str">
            <v>M</v>
          </cell>
          <cell r="D78" t="str">
            <v>CR</v>
          </cell>
          <cell r="E78" t="str">
            <v>13,47</v>
          </cell>
        </row>
        <row r="79">
          <cell r="A79">
            <v>90746</v>
          </cell>
          <cell r="B79" t="str">
            <v>ASSENTAMENTO DE TUBO DE PEAD CORRUGADO DE DUPLA PAREDE PARA REDE COLET ORA DE ESGOTO, DN 450 MM, JUNTA ELÁSTICA INTEGRADA, INSTALADO EM LOCAL COM NÍVEL BAIXO DE INTERFERÊNCIAS (NÃO INCLUI FORNECIMENTO). AF_06/20 15</v>
          </cell>
          <cell r="C79" t="str">
            <v>M</v>
          </cell>
          <cell r="D79" t="str">
            <v>CR</v>
          </cell>
          <cell r="E79" t="str">
            <v>19,45</v>
          </cell>
        </row>
        <row r="80">
          <cell r="A80">
            <v>90747</v>
          </cell>
          <cell r="B80" t="str">
            <v>ASSENTAMENTO DE TUBO DE PEAD CORRUGADO DE DUPLA PAREDE PARA REDE COLET ORA DE ESGOTO, DN 600 MM, JUNTA ELÁSTICA INTEGRADA, INSTALADO EM LOCAL COM NÍVEL BAIXO DE INTERFERÊNCIAS (NÃO INCLUI FORNECIMENTO). AF_06/20 15</v>
          </cell>
          <cell r="C80" t="str">
            <v>M</v>
          </cell>
          <cell r="D80" t="str">
            <v>CR</v>
          </cell>
          <cell r="E80" t="str">
            <v>23,12</v>
          </cell>
        </row>
        <row r="81">
          <cell r="A81">
            <v>90748</v>
          </cell>
          <cell r="B81" t="str">
            <v>ASSENTAMENTO DE TUBO DE PVC PARA REDE COLETORA DE ESGOTO DE PAREDE MAC IÇA, DN 100 MM, JUNTA ELÁSTICA, INSTALADO EM LOCAL COM NÍVEL ALTO DE I NTERFERÊNCIAS (NÃO INCLUI FORNECIMENTO). AF_06/2015</v>
          </cell>
          <cell r="C81" t="str">
            <v>M</v>
          </cell>
          <cell r="D81" t="str">
            <v>CR</v>
          </cell>
          <cell r="E81" t="str">
            <v>3,32</v>
          </cell>
        </row>
        <row r="82">
          <cell r="A82">
            <v>90749</v>
          </cell>
          <cell r="B82" t="str">
            <v>ASSENTAMENTO DE TUBO DE PVC PARA REDE COLETORA DE ESGOTO DE PAREDE MAC IÇA, DN 150 MM, JUNTA ELÁSTICA, INSTALADO EM LOCAL COM NÍVEL ALTO DE I NTERFERÊNCIAS (NÃO INCLUI FORNECIMENTO). AF_06/2015</v>
          </cell>
          <cell r="C82" t="str">
            <v>M</v>
          </cell>
          <cell r="D82" t="str">
            <v>CR</v>
          </cell>
          <cell r="E82" t="str">
            <v>3,76</v>
          </cell>
        </row>
        <row r="83">
          <cell r="A83">
            <v>90750</v>
          </cell>
          <cell r="B83" t="str">
            <v>ASSENTAMENTO DE TUBO DE PVC PARA REDE COLETORA DE ESGOTO DE PAREDE MAC  IÇA, DN 200 MM, JUNTA ELÁSTICA, INSTALADO EM LOCAL COM NÍVEL ALTO DE I NTERFERÊNCIAS (NÃO INCLUI FORNECIMENTO). AF_06/2015</v>
          </cell>
          <cell r="C83" t="str">
            <v>M</v>
          </cell>
          <cell r="D83" t="str">
            <v>CR</v>
          </cell>
          <cell r="E83" t="str">
            <v>4,16</v>
          </cell>
        </row>
        <row r="84">
          <cell r="A84">
            <v>90751</v>
          </cell>
          <cell r="B84" t="str">
            <v>ASSENTAMENTO DE TUBO DE PVC PARA REDE COLETORA DE ESGOTO DE PAREDE MAC IÇA, DN 250 MM, JUNTA ELÁSTICA, INSTALADO EM LOCAL COM NÍVEL ALTO DE I NTERFERÊNCIAS (NÃO INCLUI FORNECIMENTO). AF_06/2015</v>
          </cell>
          <cell r="C84" t="str">
            <v>M</v>
          </cell>
          <cell r="D84" t="str">
            <v>CR</v>
          </cell>
          <cell r="E84" t="str">
            <v>4,56</v>
          </cell>
        </row>
        <row r="85">
          <cell r="A85">
            <v>90752</v>
          </cell>
          <cell r="B85" t="str">
            <v>ASSENTAMENTO DE TUBO DE PVC PARA REDE COLETORA DE ESGOTO DE PAREDE MAC IÇA, DN 300 MM, JUNTA ELÁSTICA, INSTALADO EM LOCAL COM NÍVEL ALTO DE I NTERFERÊNCIAS (NÃO INCLUI FORNECIMENTO). AF_06/2015</v>
          </cell>
          <cell r="C85" t="str">
            <v>M</v>
          </cell>
          <cell r="D85" t="str">
            <v>CR</v>
          </cell>
          <cell r="E85" t="str">
            <v>5,00</v>
          </cell>
        </row>
        <row r="86">
          <cell r="A86">
            <v>90753</v>
          </cell>
          <cell r="B86" t="str">
            <v>ASSENTAMENTO DE TUBO DE PVC PARA REDE COLETORA DE ESGOTO DE PAREDE MAC IÇA, DN 350 MM, JUNTA ELÁSTICA, INSTALADO EM LOCAL COM NÍVEL ALTO DE I NTERFERÊNCIAS (NÃO INCLUI FORNECIMENTO). AF_06/2015</v>
          </cell>
          <cell r="C86" t="str">
            <v>M</v>
          </cell>
          <cell r="D86" t="str">
            <v>CR</v>
          </cell>
          <cell r="E86" t="str">
            <v>5,40</v>
          </cell>
        </row>
        <row r="87">
          <cell r="A87">
            <v>90754</v>
          </cell>
          <cell r="B87" t="str">
            <v>ASSENTAMENTO DE TUBO DE PVC PARA REDE COLETORA DE ESGOTO DE PAREDE MAC IÇA, DN 400 MM, JUNTA ELÁSTICA, INSTALADO EM LOCAL COM NÍVEL ALTO DE I NTERFERÊNCIAS (NÃO INCLUI FORNECIMENTO). AF_06/2015</v>
          </cell>
          <cell r="C87" t="str">
            <v>M</v>
          </cell>
          <cell r="D87" t="str">
            <v>CR</v>
          </cell>
          <cell r="E87" t="str">
            <v>12,60</v>
          </cell>
        </row>
        <row r="88">
          <cell r="A88">
            <v>90755</v>
          </cell>
          <cell r="B88" t="str">
            <v>ASSENTAMENTO DE TUBO DE PVC CORRUGADO DE DUPLA PAREDE PARA REDE COLETO RA DE ESGOTO, DN 150 MM, JUNTA ELÁSTICA, INSTALADO EM LOCAL COM NÍVEL ALTO DE INTERFERÊNCIAS (NÃO INCLUI FORNECIMENTO). AF_06/2015</v>
          </cell>
          <cell r="C88" t="str">
            <v>M</v>
          </cell>
          <cell r="D88" t="str">
            <v>CR</v>
          </cell>
          <cell r="E88" t="str">
            <v>5,62</v>
          </cell>
        </row>
        <row r="89">
          <cell r="A89">
            <v>90756</v>
          </cell>
          <cell r="B89" t="str">
            <v>ASSENTAMENTO DE TUBO DE PVC CORRUGADO DE DUPLA PAREDE PARA REDE COLETO RA DE ESGOTO, DN 200 MM, JUNTA ELÁSTICA, INSTALADO EM LOCAL COM NÍVEL ALTO DE INTERFERÊNCIAS (NÃO INCLUI FORNECIMENTO). AF_06/2015</v>
          </cell>
          <cell r="C89" t="str">
            <v>M</v>
          </cell>
          <cell r="D89" t="str">
            <v>CR</v>
          </cell>
          <cell r="E89" t="str">
            <v>6,02</v>
          </cell>
        </row>
        <row r="90">
          <cell r="A90">
            <v>90757</v>
          </cell>
          <cell r="B90" t="str">
            <v>ASSENTAMENTO DE TUBO DE PVC CORRUGADO DE DUPLA PAREDE PARA REDE COLETO RA DE ESGOTO, DN 250 MM, JUNTA ELÁSTICA, INSTALADO EM LOCAL COM NÍVEL ALTO DE INTERFERÊNCIAS (NÃO INCLUI FORNECIMENTO). AF_06/2015</v>
          </cell>
          <cell r="C90" t="str">
            <v>M</v>
          </cell>
          <cell r="D90" t="str">
            <v>CR</v>
          </cell>
          <cell r="E90" t="str">
            <v>6,46</v>
          </cell>
        </row>
        <row r="91">
          <cell r="A91">
            <v>90758</v>
          </cell>
          <cell r="B91" t="str">
            <v>ASSENTAMENTO DE TUBO DE PVC CORRUGADO DE DUPLA PAREDE PARA REDE COLETO RA DE ESGOTO, DN 300 MM, JUNTA ELÁSTICA, INSTALADO EM LOCAL COM NÍVEL ALTO DE INTERFERÊNCIAS (NÃO INCLUI FORNECIMENTO). AF_06/2015</v>
          </cell>
          <cell r="C91" t="str">
            <v>M</v>
          </cell>
          <cell r="D91" t="str">
            <v>CR</v>
          </cell>
          <cell r="E91" t="str">
            <v>6,86</v>
          </cell>
        </row>
        <row r="92">
          <cell r="A92">
            <v>90759</v>
          </cell>
          <cell r="B92" t="str">
            <v>ASSENTAMENTO DE TUBO DE PVC CORRUGADO DE DUPLA PAREDE PARA REDE COLETO RA DE ESGOTO, DN 350 MM, JUNTA ELÁSTICA, INSTALADO EM LOCAL COM NÍVEL  ALTO DE INTERFERÊNCIAS (NÃO INCLUI FORNECIMENTO). AF_06/2015</v>
          </cell>
          <cell r="C92" t="str">
            <v>M</v>
          </cell>
          <cell r="D92" t="str">
            <v>CR</v>
          </cell>
          <cell r="E92" t="str">
            <v>7,27</v>
          </cell>
        </row>
        <row r="93">
          <cell r="A93">
            <v>90760</v>
          </cell>
          <cell r="B93" t="str">
            <v>ASSENTAMENTO DE TUBO DE PVC CORRUGADO DE DUPLA PAREDE PARA REDE COLETO RA DE ESGOTO, DN 400 MM, EM JUNTA ELÁSTICA, INSTALADO EM LOCAL COM NÍV EL ALTO DE INTERFERÊNCIAS (NÃO INCLUI FORNECIMENTO). AF_06/2015</v>
          </cell>
          <cell r="C93" t="str">
            <v>M</v>
          </cell>
          <cell r="D93" t="str">
            <v>CR</v>
          </cell>
          <cell r="E93" t="str">
            <v>16,64</v>
          </cell>
        </row>
        <row r="94">
          <cell r="A94">
            <v>90761</v>
          </cell>
          <cell r="B94" t="str">
            <v>ASSENTAMENTO DE TUBO DE PEAD CORRUGADO DE DUPLA PAREDE PARA REDE COLET ORA DE ESGOTO, DN 450 MM, JUNTA ELÁSTICA INTEGRADA, INSTALADO EM LOCAL COM NÍVEL ALTO DE INTERFERÊNCIAS (NÃO INCLUI FORNECIMENTO). AF_06/201 5</v>
          </cell>
          <cell r="C94" t="str">
            <v>M</v>
          </cell>
          <cell r="D94" t="str">
            <v>CR</v>
          </cell>
          <cell r="E94" t="str">
            <v>23,91</v>
          </cell>
        </row>
        <row r="95">
          <cell r="A95">
            <v>90762</v>
          </cell>
          <cell r="B95" t="str">
            <v>ASSENTAMENTO DE TUBO DE PEAD CORRUGADO DE DUPLA PAREDE PARA REDE COLET ORA DE ESGOTO, DN 600 MM, JUNTA ELÁSTICA INTEGRADA, INSTALADO EM LOCAL COM NÍVEL ALTO DE INTERFERÊNCIAS (NÃO INCLUI FORNECIMENTO). AF_06/201 5</v>
          </cell>
          <cell r="C95" t="str">
            <v>M</v>
          </cell>
          <cell r="D95" t="str">
            <v>CR</v>
          </cell>
          <cell r="E95" t="str">
            <v>27,52</v>
          </cell>
        </row>
        <row r="96">
          <cell r="A96" t="str">
            <v>0051</v>
          </cell>
          <cell r="B96" t="str">
            <v>FORNEC E/OU ASSENT DE TUBO DE CONCRETO COM JUNTA ELASTICA ASSENTAMENTO DE TUBO DE CONCRETO PARA REDES COLETORAS DE ESGOTO SANITÁ RIO, DIÂMETRO DE 300 MM, JUNTA ELÁSTICA, INSTALADO EM LOCAL COM BAIXO NÍVEL DE INTERFERÊNCIAS (NÃO INCLUI FORNECIMENTO). AF_12/2015</v>
          </cell>
        </row>
        <row r="97">
          <cell r="A97">
            <v>92834</v>
          </cell>
          <cell r="B97" t="str">
            <v>ASSENTAMENTO DE TUBO DE CONCRETO PARA REDES COLETORAS DE ESGOTO SANITÁ RIO, DIÂMETRO DE 300 MM, JUNTA ELÁSTICA, INSTALADO EM LOCAL COM BAIXO NÍVEL DE INTERFERÊNCIAS (NÃO INCLUI FORNECIMENTO). AF_12/2015</v>
          </cell>
          <cell r="C97" t="str">
            <v>M</v>
          </cell>
          <cell r="D97" t="str">
            <v>CR</v>
          </cell>
          <cell r="E97" t="str">
            <v>6,16</v>
          </cell>
        </row>
        <row r="98">
          <cell r="A98">
            <v>92835</v>
          </cell>
          <cell r="B98" t="str">
            <v>TUBO DE CONCRETO PARA REDES COLETORAS DE ESGOTO SANITÁRIO, DIÂMETRO DE 400 MM, JUNTA ELÁSTICA, INSTALADO EM LOCAL COM BAIXO NÍVEL DE INTERFE RÊNCIAS - FORNECIMENTO E ASSENTAMENTO. AF_12/2015</v>
          </cell>
          <cell r="C98" t="str">
            <v>M</v>
          </cell>
          <cell r="D98" t="str">
            <v>CR</v>
          </cell>
          <cell r="E98" t="str">
            <v>126,69</v>
          </cell>
        </row>
        <row r="99">
          <cell r="A99">
            <v>92836</v>
          </cell>
          <cell r="B99" t="str">
            <v>ASSENTAMENTO DE TUBO DE CONCRETO PARA REDES COLETORAS DE ESGOTO SANITÁ RIO, DIÂMETRO DE 400 MM, JUNTA ELÁSTICA, INSTALADO EM LOCAL COM BAIXO NÍVEL DE INTERFERÊNCIAS (NÃO INCLUI FORNECIMENTO). AF_12/2015</v>
          </cell>
          <cell r="C99" t="str">
            <v>M</v>
          </cell>
          <cell r="D99" t="str">
            <v>CR</v>
          </cell>
          <cell r="E99" t="str">
            <v>7,88</v>
          </cell>
        </row>
        <row r="100">
          <cell r="A100">
            <v>92838</v>
          </cell>
          <cell r="B100" t="str">
            <v>ASSENTAMENTO DE TUBO DE CONCRETO PARA REDES COLETORAS DE ESGOTO SANITÁ RIO, DIÂMETRO DE 500 MM, JUNTA ELÁSTICA, INSTALADO EM LOCAL COM BAIXO NÍVEL DE INTERFERÊNCIAS (NÃO INCLUI FORNECIMENTO). AF_12/2015</v>
          </cell>
          <cell r="C100" t="str">
            <v>M</v>
          </cell>
          <cell r="D100" t="str">
            <v>CR</v>
          </cell>
          <cell r="E100" t="str">
            <v>9,45</v>
          </cell>
        </row>
        <row r="101">
          <cell r="A101">
            <v>92840</v>
          </cell>
          <cell r="B101" t="str">
            <v xml:space="preserve">ASSENTAMENTO DE TUBO DE CONCRETO PARA REDES COLETORAS DE ESGOTO SANITÁ RIO, DIÂMETRO DE 600 MM, JUNTA ELÁSTICA, INSTALADO EM LOCAL COM BAIXO NÍVEL DE INTERFERÊNCIAS (NÃO INCLUI FORNECIMENTO). AF_12/2015 </v>
          </cell>
          <cell r="C101" t="str">
            <v>M</v>
          </cell>
          <cell r="D101" t="str">
            <v>CR</v>
          </cell>
          <cell r="E101" t="str">
            <v>11,20</v>
          </cell>
        </row>
        <row r="102">
          <cell r="A102">
            <v>92842</v>
          </cell>
          <cell r="B102" t="str">
            <v>ASSENTAMENTO DE TUBO DE CONCRETO PARA REDES COLETORAS DE ESGOTO SANITÁ RIO, DIÂMETRO DE 700 MM, JUNTA ELÁSTICA, INSTALADO EM LOCAL COM BAIXO NÍVEL DE INTERFERÊNCIAS (NÃO INCLUI FORNECIMENTO). AF_12/2015</v>
          </cell>
          <cell r="C102" t="str">
            <v>M</v>
          </cell>
          <cell r="D102" t="str">
            <v>CR</v>
          </cell>
          <cell r="E102" t="str">
            <v>12,78</v>
          </cell>
        </row>
        <row r="103">
          <cell r="A103">
            <v>92844</v>
          </cell>
          <cell r="B103" t="str">
            <v>ASSENTAMENTO DE TUBO DE CONCRETO PARA REDES COLETORAS DE ESGOTO SANITÁ RIO, DIÂMETRO DE 800 MM, JUNTA ELÁSTICA, INSTALADO EM LOCAL COM BAIXO NÍVEL DE INTERFERÊNCIAS (NÃO INCLUI FORNECIMENTO). AF_12/2015</v>
          </cell>
          <cell r="C103" t="str">
            <v>M</v>
          </cell>
          <cell r="D103" t="str">
            <v>CR</v>
          </cell>
          <cell r="E103" t="str">
            <v>14,53</v>
          </cell>
        </row>
        <row r="104">
          <cell r="A104">
            <v>92846</v>
          </cell>
          <cell r="B104" t="str">
            <v>ASSENTAMENTO DE TUBO DE CONCRETO PARA REDES COLETORAS DE ESGOTO SANITÁ RIO, DIÂMETRO DE 900 MM, JUNTA ELÁSTICA, INSTALADO EM LOCAL COM BAIXO NÍVEL DE INTERFERÊNCIAS (NÃO INCLUI FORNECIMENTO). AF_12/2015</v>
          </cell>
          <cell r="C104" t="str">
            <v>M</v>
          </cell>
          <cell r="D104" t="str">
            <v>CR</v>
          </cell>
          <cell r="E104" t="str">
            <v>16,09</v>
          </cell>
        </row>
        <row r="105">
          <cell r="A105">
            <v>92848</v>
          </cell>
          <cell r="B105" t="str">
            <v>ASSENTAMENTO DE TUBO DE CONCRETO PARA REDES COLETORAS DE ESGOTO SANITÁ RIO, DIÂMETRO DE 1000 MM, JUNTA ELÁSTICA, INSTALADO EM LOCAL COM BAIXO NÍVEL DE INTERFERÊNCIAS (NÃO INCLUI FORNECIMENTO). AF_12/2015</v>
          </cell>
          <cell r="C105" t="str">
            <v>M</v>
          </cell>
          <cell r="D105" t="str">
            <v>CR</v>
          </cell>
          <cell r="E105" t="str">
            <v>17,87</v>
          </cell>
        </row>
        <row r="106">
          <cell r="A106">
            <v>92850</v>
          </cell>
          <cell r="B106" t="str">
            <v>ASSENTAMENTO DE TUBO DE CONCRETO PARA REDES COLETORAS DE ESGOTO SANITÁ RIO, DIÂMETRO DE 300 MM, JUNTA ELÁSTICA, INSTALADO EM LOCAL COM ALTO N ÍVEL DE INTERFERÊNCIAS (NÃO INCLUI FORNECIMENTO). AF_12/2015</v>
          </cell>
          <cell r="C106" t="str">
            <v>M</v>
          </cell>
          <cell r="D106" t="str">
            <v>CR</v>
          </cell>
          <cell r="E106" t="str">
            <v>11,67</v>
          </cell>
        </row>
        <row r="107">
          <cell r="A107">
            <v>92851</v>
          </cell>
          <cell r="B107" t="str">
            <v>TUBO DE CONCRETO PARA REDES COLETORAS DE ESGOTO SANITÁRIO, DIÂMETRO DE 400 MM, JUNTA ELÁSTICA, INSTALADO EM LOCAL COM ALTO NÍVEL DE INTERFER ÊNCIAS - FORNECIMENTO E ASSENTAMENTO. AF_12/2015</v>
          </cell>
          <cell r="C107" t="str">
            <v>M</v>
          </cell>
          <cell r="D107" t="str">
            <v>CR</v>
          </cell>
          <cell r="E107" t="str">
            <v>133,52</v>
          </cell>
        </row>
        <row r="108">
          <cell r="A108">
            <v>92852</v>
          </cell>
          <cell r="B108" t="str">
            <v>ASSENTAMENTO DE TUBO DE CONCRETO PARA REDES COLETORAS DE ESGOTO SANITÁ RIO, DIÂMETRO DE 400 MM, JUNTA ELÁSTICA, INSTALADO EM LOCAL COM ALTO N ÍVEL DE INTERFERÊNCIAS (NÃO INCLUI FORNECIMENTO). AF_12/2015</v>
          </cell>
          <cell r="C108" t="str">
            <v>M</v>
          </cell>
          <cell r="D108" t="str">
            <v>CR</v>
          </cell>
          <cell r="E108" t="str">
            <v>14,71</v>
          </cell>
        </row>
        <row r="109">
          <cell r="A109">
            <v>92854</v>
          </cell>
          <cell r="B109" t="str">
            <v>ASSENTAMENTO DE TUBO DE CONCRETO PARA REDES COLETORAS DE ESGOTO SANITÁ RIO, DIÂMETRO DE 500 MM, JUNTA ELÁSTICA, INSTALADO EM LOCAL COM ALTO N ÍVEL DE INTERFERÊNCIAS (NÃO INCLUI FORNECIMENTO). AF_12/2015</v>
          </cell>
          <cell r="C109" t="str">
            <v>M</v>
          </cell>
          <cell r="D109" t="str">
            <v>CR</v>
          </cell>
          <cell r="E109" t="str">
            <v>17,92</v>
          </cell>
        </row>
        <row r="110">
          <cell r="A110">
            <v>92856</v>
          </cell>
          <cell r="B110" t="str">
            <v>ASSENTAMENTO DE TUBO DE CONCRETO PARA REDES COLETORAS DE ESGOTO SANITÁ RIO, DIÂMETRO DE 600 MM, JUNTA ELÁSTICA, INSTALADO EM LOCAL COM ALTO N ÍVEL DE INTERFERÊNCIAS (NÃO INCLUI FORNECIMENTO). AF_12/2015</v>
          </cell>
          <cell r="C110" t="str">
            <v>M</v>
          </cell>
          <cell r="D110" t="str">
            <v>CR</v>
          </cell>
          <cell r="E110" t="str">
            <v>21,13</v>
          </cell>
        </row>
        <row r="111">
          <cell r="A111">
            <v>92858</v>
          </cell>
          <cell r="B111" t="str">
            <v>ASSENTAMENTO DE TUBO DE CONCRETO PARA REDES COLETORAS DE ESGOTO SANITÁ  RIO, DIÂMETRO DE 700 MM, JUNTA ELÁSTICA, INSTALADO EM LOCAL COM ALTO N ÍVEL DE INTERFERÊNCIAS (NÃO INCLUI FORNECIMENTO). AF_12/2015</v>
          </cell>
          <cell r="C111" t="str">
            <v>M</v>
          </cell>
          <cell r="D111" t="str">
            <v>CR</v>
          </cell>
          <cell r="E111" t="str">
            <v>24,17</v>
          </cell>
        </row>
        <row r="112">
          <cell r="A112">
            <v>92860</v>
          </cell>
          <cell r="B112" t="str">
            <v>ASSENTAMENTO DE TUBO DE CONCRETO PARA REDES COLETORAS DE ESGOTO SANITÁ RIO, DIÂMETRO DE 800 MM, JUNTA ELÁSTICA, INSTALADO EM LOCAL COM ALTO N ÍVEL DE INTERFERÊNCIAS (NÃO INCLUI FORNECIMENTO). AF_12/2015</v>
          </cell>
          <cell r="C112" t="str">
            <v>M</v>
          </cell>
          <cell r="D112" t="str">
            <v>CR</v>
          </cell>
          <cell r="E112" t="str">
            <v>27,44</v>
          </cell>
        </row>
        <row r="113">
          <cell r="A113">
            <v>92862</v>
          </cell>
          <cell r="B113" t="str">
            <v>ASSENTAMENTO DE TUBO DE CONCRETO PARA REDES COLETORAS DE ESGOTO SANITÁ RIO, DIÂMETRO DE 900 MM, JUNTA ELÁSTICA, INSTALADO EM LOCAL COM ALTO N ÍVEL DE INTERFERÊNCIAS (NÃO INCLUI FORNECIMENTO). AF_12/2015</v>
          </cell>
          <cell r="C113" t="str">
            <v>M</v>
          </cell>
          <cell r="D113" t="str">
            <v>CR</v>
          </cell>
          <cell r="E113" t="str">
            <v>30,63</v>
          </cell>
        </row>
        <row r="114">
          <cell r="A114">
            <v>92864</v>
          </cell>
          <cell r="B114" t="str">
            <v>ASSENTAMENTO DE TUBO DE CONCRETO PARA REDES COLETORAS DE ESGOTO SANITÁ RIO, DIÂMETRO DE 1000 MM, JUNTA ELÁSTICA, INSTALADO EM LOCAL COM ALTO NÍVEL DE INTERFERÊNCIAS (NÃO INCLUI FORNECIMENTO). AF_12/2015</v>
          </cell>
          <cell r="C114" t="str">
            <v>M</v>
          </cell>
          <cell r="D114" t="str">
            <v>CR</v>
          </cell>
          <cell r="E114" t="str">
            <v>33,84</v>
          </cell>
        </row>
        <row r="115">
          <cell r="A115" t="str">
            <v>0052</v>
          </cell>
          <cell r="B115" t="str">
            <v>FORNEC E/OU ASSENT DE TUBO DE CONCRETO COM JUNTA ARGAMASSADA TUBO DE CONCRETO PARA REDES COLETORAS DE ÁGUAS PLUVIAIS, DIÂMETRO DE 3 00 MM, JUNTA RÍGIDA, INSTALADO EM LOCAL COM BAIXO NÍVEL DE INTERFERÊNC IAS - FORNECIMENTO E ASSENTAMENTO. AF_12/2015</v>
          </cell>
        </row>
        <row r="116">
          <cell r="A116">
            <v>92208</v>
          </cell>
          <cell r="B116" t="str">
            <v>TUBO DE CONCRETO PARA REDES COLETORAS DE ÁGUAS PLUVIAIS, DIÂMETRO DE 3 00 MM, JUNTA RÍGIDA, INSTALADO EM LOCAL COM BAIXO NÍVEL DE INTERFERÊNC IAS - FORNECIMENTO E ASSENTAMENTO. AF_12/2015</v>
          </cell>
          <cell r="C116" t="str">
            <v>M</v>
          </cell>
          <cell r="D116" t="str">
            <v>CR</v>
          </cell>
          <cell r="E116" t="str">
            <v>27,70</v>
          </cell>
        </row>
        <row r="117">
          <cell r="A117">
            <v>92210</v>
          </cell>
          <cell r="B117" t="str">
            <v>TUBO DE CONCRETO PARA REDES COLETORAS DE ÁGUAS PLUVIAIS, DIÂMETRO DE 4 00 MM, JUNTA RÍGIDA, INSTALADO EM LOCAL COM BAIXO NÍVEL DE INTERFERÊNC IAS - FORNECIMENTO E ASSENTAMENTO. AF_12/2015</v>
          </cell>
          <cell r="C117" t="str">
            <v>M</v>
          </cell>
          <cell r="D117" t="str">
            <v>CR</v>
          </cell>
          <cell r="E117" t="str">
            <v>90,89</v>
          </cell>
        </row>
        <row r="118">
          <cell r="A118">
            <v>92211</v>
          </cell>
          <cell r="B118" t="str">
            <v>TUBO DE CONCRETO PARA REDES COLETORAS DE ÁGUAS PLUVIAIS, DIÂMETRO DE 5 00 MM, JUNTA RÍGIDA, INSTALADO EM LOCAL COM BAIXO NÍVEL DE INTERFERÊNC IAS - FORNECIMENTO E ASSENTAMENTO. AF_12/2015</v>
          </cell>
          <cell r="C118" t="str">
            <v>M</v>
          </cell>
          <cell r="D118" t="str">
            <v>CR</v>
          </cell>
          <cell r="E118" t="str">
            <v>116,30</v>
          </cell>
        </row>
        <row r="119">
          <cell r="A119">
            <v>92212</v>
          </cell>
          <cell r="B119" t="str">
            <v>TUBO DE CONCRETO PARA REDES COLETORAS DE ÁGUAS PLUVIAIS, DIÂMETRO DE 6 00 MM, JUNTA RÍGIDA, INSTALADO EM LOCAL COM BAIXO NÍVEL DE INTERFERÊNC IAS - FORNECIMENTO E ASSENTAMENTO. AF_12/2015</v>
          </cell>
          <cell r="C119" t="str">
            <v>M</v>
          </cell>
          <cell r="D119" t="str">
            <v>CR</v>
          </cell>
          <cell r="E119" t="str">
            <v>148,08</v>
          </cell>
        </row>
        <row r="120">
          <cell r="A120">
            <v>92213</v>
          </cell>
          <cell r="B120" t="str">
            <v>TUBO DE CONCRETO PARA REDES COLETORAS DE ÁGUAS PLUVIAIS, DIÂMETRO DE 7 00 MM, JUNTA RÍGIDA, INSTALADO EM LOCAL COM BAIXO NÍVEL DE INTERFERÊNC IAS - FORNECIMENTO E ASSENTAMENTO. AF_12/2015</v>
          </cell>
          <cell r="C120" t="str">
            <v>M</v>
          </cell>
          <cell r="D120" t="str">
            <v>CR</v>
          </cell>
          <cell r="E120" t="str">
            <v>203,78</v>
          </cell>
        </row>
        <row r="121">
          <cell r="A121">
            <v>92214</v>
          </cell>
          <cell r="B121" t="str">
            <v>TUBO DE CONCRETO PARA REDES COLETORAS DE ÁGUAS PLUVIAIS, DIÂMETRO DE 8  00 MM, JUNTA RÍGIDA, INSTALADO EM LOCAL COM BAIXO NÍVEL DE INTERFERÊNC IAS - FORNECIMENTO E ASSENTAMENTO. AF_12/2015</v>
          </cell>
          <cell r="C121" t="str">
            <v>M</v>
          </cell>
          <cell r="D121" t="str">
            <v>CR</v>
          </cell>
          <cell r="E121" t="str">
            <v>222,66</v>
          </cell>
        </row>
        <row r="122">
          <cell r="A122">
            <v>92215</v>
          </cell>
          <cell r="B122" t="str">
            <v>TUBO DE CONCRETO PARA REDES COLETORAS DE ÁGUAS PLUVIAIS, DIÂMETRO DE 9 00 MM, JUNTA RÍGIDA, INSTALADO EM LOCAL COM BAIXO NÍVEL DE INTERFERÊNC IAS - FORNECIMENTO E ASSENTAMENTO. AF_12/2015</v>
          </cell>
          <cell r="C122" t="str">
            <v>M</v>
          </cell>
          <cell r="D122" t="str">
            <v>CR</v>
          </cell>
          <cell r="E122" t="str">
            <v>268,47</v>
          </cell>
        </row>
        <row r="123">
          <cell r="A123">
            <v>92216</v>
          </cell>
          <cell r="B123" t="str">
            <v>TUBO DE CONCRETO PARA REDES COLETORAS DE ÁGUAS PLUVIAIS, DIÂMETRO DE 1 000 MM, JUNTA RÍGIDA, INSTALADO EM LOCAL COM BAIXO NÍVEL DE INTERFERÊN CIAS - FORNECIMENTO E ASSENTAMENTO. AF_12/2015</v>
          </cell>
          <cell r="C123" t="str">
            <v>M</v>
          </cell>
          <cell r="D123" t="str">
            <v>CR</v>
          </cell>
          <cell r="E123" t="str">
            <v>300,69</v>
          </cell>
        </row>
        <row r="124">
          <cell r="A124">
            <v>92217</v>
          </cell>
          <cell r="B124" t="str">
            <v>TUBO DE CONCRETO PARA REDES COLETORAS DE ÁGUAS PLUVIAIS, DIÂMETRO DE 3 00 MM, JUNTA RÍGIDA, INSTALADO EM LOCAL COM ALTO NÍVEL DE INTERFERÊNCI AS - FORNECIMENTO E ASSENTAMENTO. AF_12/2015</v>
          </cell>
          <cell r="C124" t="str">
            <v>M</v>
          </cell>
          <cell r="D124" t="str">
            <v>CR</v>
          </cell>
          <cell r="E124" t="str">
            <v>33,05</v>
          </cell>
        </row>
        <row r="125">
          <cell r="A125">
            <v>92219</v>
          </cell>
          <cell r="B125" t="str">
            <v>TUBO DE CONCRETO PARA REDES COLETORAS DE ÁGUAS PLUVIAIS, DIÂMETRO DE 4 00 MM, JUNTA RÍGIDA, INSTALADO EM LOCAL COM ALTO NÍVEL DE INTERFERÊNCI AS - FORNECIMENTO E ASSENTAMENTO. AF_12/2015</v>
          </cell>
          <cell r="C125" t="str">
            <v>M</v>
          </cell>
          <cell r="D125" t="str">
            <v>CR</v>
          </cell>
          <cell r="E125" t="str">
            <v>97,72</v>
          </cell>
        </row>
        <row r="126">
          <cell r="A126">
            <v>92220</v>
          </cell>
          <cell r="B126" t="str">
            <v>TUBO DE CONCRETO PARA REDES COLETORAS DE ÁGUAS PLUVIAIS, DIÂMETRO DE 5 00 MM, JUNTA RÍGIDA, INSTALADO EM LOCAL COM ALTO NÍVEL DE INTERFERÊNCI AS - FORNECIMENTO E ASSENTAMENTO. AF_12/2015</v>
          </cell>
          <cell r="C126" t="str">
            <v>M</v>
          </cell>
          <cell r="D126" t="str">
            <v>CR</v>
          </cell>
          <cell r="E126" t="str">
            <v>124,77</v>
          </cell>
        </row>
        <row r="127">
          <cell r="A127">
            <v>92221</v>
          </cell>
          <cell r="B127" t="str">
            <v>TUBO DE CONCRETO PARA REDES COLETORAS DE ÁGUAS PLUVIAIS, DIÂMETRO DE 6 00 MM, JUNTA RÍGIDA, INSTALADO EM LOCAL COM ALTO NÍVEL DE INTERFERÊNCI AS - FORNECIMENTO E ASSENTAMENTO. AF_12/2015</v>
          </cell>
          <cell r="C127" t="str">
            <v>M</v>
          </cell>
          <cell r="D127" t="str">
            <v>CR</v>
          </cell>
          <cell r="E127" t="str">
            <v>158,01</v>
          </cell>
        </row>
        <row r="128">
          <cell r="A128">
            <v>92222</v>
          </cell>
          <cell r="B128" t="str">
            <v>TUBO DE CONCRETO PARA REDES COLETORAS DE ÁGUAS PLUVIAIS, DIÂMETRO DE 7 00 MM, JUNTA RÍGIDA, INSTALADO EM LOCAL COM ALTO NÍVEL DE INTERFERÊNCI AS - FORNECIMENTO E ASSENTAMENTO. AF_12/2015</v>
          </cell>
          <cell r="C128" t="str">
            <v>M</v>
          </cell>
          <cell r="D128" t="str">
            <v>CR</v>
          </cell>
          <cell r="E128" t="str">
            <v>215,33</v>
          </cell>
        </row>
        <row r="129">
          <cell r="A129">
            <v>92223</v>
          </cell>
          <cell r="B129" t="str">
            <v>TUBO DE CONCRETO PARA REDES COLETORAS DE ÁGUAS PLUVIAIS, DIÂMETRO DE 8 00 MM, JUNTA RÍGIDA, INSTALADO EM LOCAL COM ALTO NÍVEL DE INTERFERÊNCI AS - FORNECIMENTO E ASSENTAMENTO. AF_12/2015</v>
          </cell>
          <cell r="C129" t="str">
            <v>M</v>
          </cell>
          <cell r="D129" t="str">
            <v>CR</v>
          </cell>
          <cell r="E129" t="str">
            <v>235,57</v>
          </cell>
        </row>
        <row r="130">
          <cell r="A130">
            <v>92224</v>
          </cell>
          <cell r="B130" t="str">
            <v>TUBO DE CONCRETO PARA REDES COLETORAS DE ÁGUAS PLUVIAIS, DIÂMETRO DE 9 00 MM, JUNTA RÍGIDA, INSTALADO EM LOCAL COM ALTO NÍVEL DE INTERFERÊNCI  AS - FORNECIMENTO E ASSENTAMENTO. AF_12/2015</v>
          </cell>
          <cell r="C130" t="str">
            <v>M</v>
          </cell>
          <cell r="D130" t="str">
            <v>CR</v>
          </cell>
          <cell r="E130" t="str">
            <v>282,80</v>
          </cell>
        </row>
        <row r="131">
          <cell r="A131">
            <v>92226</v>
          </cell>
          <cell r="B131" t="str">
            <v>TUBO DE CONCRETO PARA REDES COLETORAS DE ÁGUAS PLUVIAIS, DIÂMETRO DE 1 000 MM, JUNTA RÍGIDA, INSTALADO EM LOCAL COM ALTO NÍVEL DE INTERFERÊNC IAS - FORNECIMENTO E ASSENTAMENTO. AF_12/2015</v>
          </cell>
          <cell r="C131" t="str">
            <v>M</v>
          </cell>
          <cell r="D131" t="str">
            <v>CR</v>
          </cell>
          <cell r="E131" t="str">
            <v>316,73</v>
          </cell>
        </row>
        <row r="132">
          <cell r="A132">
            <v>92808</v>
          </cell>
          <cell r="B132" t="str">
            <v>ASSENTAMENTO DE TUBO DE CONCRETO PARA REDES COLETORAS DE ÁGUAS PLUVIAI S, DIÂMETRO DE 300 MM, JUNTA RÍGIDA, INSTALADO EM LOCAL COM BAIXO NÍVE L DE INTERFERÊNCIAS (NÃO INCLUI FORNECIMENTO). AF_12/2015</v>
          </cell>
          <cell r="C132" t="str">
            <v>M</v>
          </cell>
          <cell r="D132" t="str">
            <v>CR</v>
          </cell>
          <cell r="E132" t="str">
            <v>27,70</v>
          </cell>
        </row>
        <row r="133">
          <cell r="A133">
            <v>92809</v>
          </cell>
          <cell r="B133" t="str">
            <v>ASSENTAMENTO DE TUBO DE CONCRETO PARA REDES COLETORAS DE ÁGUAS PLUVIAI S, DIÂMETRO DE 400 MM, JUNTA RÍGIDA, INSTALADO EM LOCAL COM BAIXO NÍVE L DE INTERFERÊNCIAS (NÃO INCLUI FORNECIMENTO). AF_12/2015</v>
          </cell>
          <cell r="C133" t="str">
            <v>M</v>
          </cell>
          <cell r="D133" t="str">
            <v>CR</v>
          </cell>
          <cell r="E133" t="str">
            <v>35,50</v>
          </cell>
        </row>
        <row r="134">
          <cell r="A134">
            <v>92810</v>
          </cell>
          <cell r="B134" t="str">
            <v>ASSENTAMENTO DE TUBO DE CONCRETO PARA REDES COLETORAS DE ÁGUAS PLUVIAI S, DIÂMETRO DE 500 MM, JUNTA RÍGIDA, INSTALADO EM LOCAL COM BAIXO NÍVE L DE INTERFERÊNCIAS (NÃO INCLUI FORNECIMENTO). AF_12/2015</v>
          </cell>
          <cell r="C134" t="str">
            <v>M</v>
          </cell>
          <cell r="D134" t="str">
            <v>CR</v>
          </cell>
          <cell r="E134" t="str">
            <v>43,16</v>
          </cell>
        </row>
        <row r="135">
          <cell r="A135">
            <v>92811</v>
          </cell>
          <cell r="B135" t="str">
            <v>ASSENTAMENTO DE TUBO DE CONCRETO PARA REDES COLETORAS DE ÁGUAS PLUVIAI S, DIÂMETRO DE 600 MM, JUNTA RÍGIDA, INSTALADO EM LOCAL COM BAIXO NÍVE L DE INTERFERÊNCIAS (NÃO INCLUI FORNECIMENTO). AF_12/2015</v>
          </cell>
          <cell r="C135" t="str">
            <v>M</v>
          </cell>
          <cell r="D135" t="str">
            <v>CR</v>
          </cell>
          <cell r="E135" t="str">
            <v>51,33</v>
          </cell>
        </row>
        <row r="136">
          <cell r="A136">
            <v>92812</v>
          </cell>
          <cell r="B136" t="str">
            <v>ASSENTAMENTO DE TUBO DE CONCRETO PARA REDES COLETORAS DE ÁGUAS PLUVIAI S, DIÂMETRO DE 700 MM, JUNTA RÍGIDA, INSTALADO EM LOCAL COM BAIXO NÍVE L DE INTERFERÊNCIAS (NÃO INCLUI FORNECIMENTO). AF_12/2015</v>
          </cell>
          <cell r="C136" t="str">
            <v>M</v>
          </cell>
          <cell r="D136" t="str">
            <v>CR</v>
          </cell>
          <cell r="E136" t="str">
            <v>59,37</v>
          </cell>
        </row>
        <row r="137">
          <cell r="A137">
            <v>92813</v>
          </cell>
          <cell r="B137" t="str">
            <v>ASSENTAMENTO DE TUBO DE CONCRETO PARA REDES COLETORAS DE ÁGUAS PLUVIAI S, DIÂMETRO DE 800 MM, JUNTA RÍGIDA, INSTALADO EM LOCAL COM BAIXO NÍVE L DE INTERFERÊNCIAS (NÃO INCLUI FORNECIMENTO). AF_12/2015</v>
          </cell>
          <cell r="C137" t="str">
            <v>M</v>
          </cell>
          <cell r="D137" t="str">
            <v>CR</v>
          </cell>
          <cell r="E137" t="str">
            <v>68,66</v>
          </cell>
        </row>
        <row r="138">
          <cell r="A138">
            <v>92814</v>
          </cell>
          <cell r="B138" t="str">
            <v>ASSENTAMENTO DE TUBO DE CONCRETO PARA REDES COLETORAS DE ÁGUAS PLUVIAI S, DIÂMETRO DE 900 MM, JUNTA RÍGIDA, INSTALADO EM LOCAL COM BAIXO NÍVE L DE INTERFERÊNCIAS (NÃO INCLUI FORNECIMENTO). AF_12/2015</v>
          </cell>
          <cell r="C138" t="str">
            <v>M</v>
          </cell>
          <cell r="D138" t="str">
            <v>CR</v>
          </cell>
          <cell r="E138" t="str">
            <v>78,35</v>
          </cell>
        </row>
        <row r="139">
          <cell r="A139">
            <v>92815</v>
          </cell>
          <cell r="B139" t="str">
            <v xml:space="preserve">ASSENTAMENTO DE TUBO DE CONCRETO PARA REDES COLETORAS DE ÁGUAS PLUVIAI S, DIÂMETRO DE 1000 MM, JUNTA RÍGIDA, INSTALADO EM LOCAL COM BAIXO NÍV EL DE INTERFERÊNCIAS (NÃO INCLUI FORNECIMENTO). AF_12/2015 </v>
          </cell>
          <cell r="C139" t="str">
            <v>M</v>
          </cell>
          <cell r="D139" t="str">
            <v>CR</v>
          </cell>
          <cell r="E139" t="str">
            <v>89,31</v>
          </cell>
        </row>
        <row r="140">
          <cell r="A140">
            <v>92816</v>
          </cell>
          <cell r="B140" t="str">
            <v>TUBO DE CONCRETO PARA REDES COLETORAS DE ÁGUAS PLUVIAIS, DIÂMETRO DE 1 200 MM, JUNTA RÍGIDA, INSTALADO EM LOCAL COM BAIXO NÍVEL DE INTERFERÊN CIAS - FORNECIMENTO E ASSENTAMENTO. AF_12/2015</v>
          </cell>
          <cell r="C140" t="str">
            <v>M</v>
          </cell>
          <cell r="D140" t="str">
            <v>CR</v>
          </cell>
          <cell r="E140" t="str">
            <v>411,31</v>
          </cell>
        </row>
        <row r="141">
          <cell r="A141">
            <v>92817</v>
          </cell>
          <cell r="B141" t="str">
            <v>ASSENTAMENTO DE TUBO DE CONCRETO PARA REDES COLETORAS DE ÁGUAS PLUVIAI S, DIÂMETRO DE 1200 MM, JUNTA RÍGIDA, INSTALADO EM LOCAL COM BAIXO NÍV EL DE INTERFERÊNCIAS (NÃO INCLUI FORNECIMENTO). AF_12/2015</v>
          </cell>
          <cell r="C141" t="str">
            <v>M</v>
          </cell>
          <cell r="D141" t="str">
            <v>CR</v>
          </cell>
          <cell r="E141" t="str">
            <v>111,75</v>
          </cell>
        </row>
        <row r="142">
          <cell r="A142">
            <v>92818</v>
          </cell>
          <cell r="B142" t="str">
            <v>TUBO DE CONCRETO PARA REDES COLETORAS DE ÁGUAS PLUVIAIS, DIÂMETRO DE 1 500 MM, JUNTA RÍGIDA, INSTALADO EM LOCAL COM BAIXO NÍVEL DE INTERFERÊN CIAS - FORNECIMENTO E ASSENTAMENTO. AF_12/2015</v>
          </cell>
          <cell r="C142" t="str">
            <v>M</v>
          </cell>
          <cell r="D142" t="str">
            <v>CR</v>
          </cell>
          <cell r="E142" t="str">
            <v>595,99</v>
          </cell>
        </row>
        <row r="143">
          <cell r="A143">
            <v>92819</v>
          </cell>
          <cell r="B143" t="str">
            <v>ASSENTAMENTO DE TUBO DE CONCRETO PARA REDES COLETORAS DE ÁGUAS PLUVIAI S, DIÂMETRO DE 1500 MM, JUNTA RÍGIDA, INSTALADO EM LOCAL COM BAIXO NÍV EL DE INTERFERÊNCIAS (NÃO INCLUI FORNECIMENTO). AF_12/2015</v>
          </cell>
          <cell r="C143" t="str">
            <v>M</v>
          </cell>
          <cell r="D143" t="str">
            <v>CR</v>
          </cell>
          <cell r="E143" t="str">
            <v>150,41</v>
          </cell>
        </row>
        <row r="144">
          <cell r="A144">
            <v>92820</v>
          </cell>
          <cell r="B144" t="str">
            <v>ASSENTAMENTO DE TUBO DE CONCRETO PARA REDES COLETORAS DE ÁGUAS PLUVIAI S, DIÂMETRO DE 300 MM, JUNTA RÍGIDA, INSTALADO EM LOCAL COM ALTO NÍVEL DE INTERFERÊNCIAS (NÃO INCLUI FORNECIMENTO). AF_12/2015</v>
          </cell>
          <cell r="C144" t="str">
            <v>M</v>
          </cell>
          <cell r="D144" t="str">
            <v>CR</v>
          </cell>
          <cell r="E144" t="str">
            <v>33,05</v>
          </cell>
        </row>
        <row r="145">
          <cell r="A145">
            <v>92821</v>
          </cell>
          <cell r="B145" t="str">
            <v>ASSENTAMENTO DE TUBO DE CONCRETO PARA REDES COLETORAS DE ÁGUAS PLUVIAI S, DIÂMETRO DE 400 MM, JUNTA RÍGIDA, INSTALADO EM LOCAL COM ALTO NÍVEL DE INTERFERÊNCIAS (NÃO INCLUI FORNECIMENTO). AF_12/2015</v>
          </cell>
          <cell r="C145" t="str">
            <v>M</v>
          </cell>
          <cell r="D145" t="str">
            <v>CR</v>
          </cell>
          <cell r="E145" t="str">
            <v>42,33</v>
          </cell>
        </row>
        <row r="146">
          <cell r="A146">
            <v>92822</v>
          </cell>
          <cell r="B146" t="str">
            <v>ASSENTAMENTO DE TUBO DE CONCRETO PARA REDES COLETORAS DE ÁGUAS PLUVIAI S, DIÂMETRO DE 500 MM, JUNTA RÍGIDA, INSTALADO EM LOCAL COM ALTO NÍVEL DE INTERFERÊNCIAS (NÃO INCLUI FORNECIMENTO). AF_12/2015</v>
          </cell>
          <cell r="C146" t="str">
            <v>M</v>
          </cell>
          <cell r="D146" t="str">
            <v>CR</v>
          </cell>
          <cell r="E146" t="str">
            <v>51,64</v>
          </cell>
        </row>
        <row r="147">
          <cell r="A147">
            <v>92824</v>
          </cell>
          <cell r="B147" t="str">
            <v>ASSENTAMENTO DE TUBO DE CONCRETO PARA REDES COLETORAS DE ÁGUAS PLUVIAI S, DIÂMETRO DE 600 MM, JUNTA RÍGIDA, INSTALADO EM LOCAL COM ALTO NÍVEL DE INTERFERÊNCIAS (NÃO INCLUI FORNECIMENTO). AF_12/2015</v>
          </cell>
          <cell r="C147" t="str">
            <v>M</v>
          </cell>
          <cell r="D147" t="str">
            <v>CR</v>
          </cell>
          <cell r="E147" t="str">
            <v>61,26</v>
          </cell>
        </row>
        <row r="148">
          <cell r="A148">
            <v>92825</v>
          </cell>
          <cell r="B148" t="str">
            <v>ASSENTAMENTO DE TUBO DE CONCRETO PARA REDES COLETORAS DE ÁGUAS PLUVIAI S, DIÂMETRO DE 700 MM, JUNTA RÍGIDA, INSTALADO EM LOCAL COM ALTO NÍVEL DE INTERFERÊNCIAS (NÃO INCLUI FORNECIMENTO). AF_12/2015</v>
          </cell>
          <cell r="C148" t="str">
            <v>M</v>
          </cell>
          <cell r="D148" t="str">
            <v>CR</v>
          </cell>
          <cell r="E148" t="str">
            <v>70,92</v>
          </cell>
        </row>
        <row r="149">
          <cell r="A149">
            <v>92826</v>
          </cell>
          <cell r="B149" t="str">
            <v>ASSENTAMENTO DE TUBO DE CONCRETO PARA REDES COLETORAS DE ÁGUAS PLUVIAI  S, DIÂMETRO DE 800 MM, JUNTA RÍGIDA, INSTALADO EM LOCAL COM ALTO NÍVEL DE INTERFERÊNCIAS (NÃO INCLUI FORNECIMENTO). AF_12/2015</v>
          </cell>
          <cell r="C149" t="str">
            <v>M</v>
          </cell>
          <cell r="D149" t="str">
            <v>CR</v>
          </cell>
          <cell r="E149" t="str">
            <v>81,57</v>
          </cell>
        </row>
        <row r="150">
          <cell r="A150">
            <v>92827</v>
          </cell>
          <cell r="B150" t="str">
            <v>ASSENTAMENTO DE TUBO DE CONCRETO PARA REDES COLETORAS DE ÁGUAS PLUVIAI S, DIÂMETRO DE 900 MM, JUNTA RÍGIDA, INSTALADO EM LOCAL COM ALTO NÍVEL DE INTERFERÊNCIAS (NÃO INCLUI FORNECIMENTO). AF_12/2015</v>
          </cell>
          <cell r="C150" t="str">
            <v>M</v>
          </cell>
          <cell r="D150" t="str">
            <v>CR</v>
          </cell>
          <cell r="E150" t="str">
            <v>92,67</v>
          </cell>
        </row>
        <row r="151">
          <cell r="A151">
            <v>92828</v>
          </cell>
          <cell r="B151" t="str">
            <v>ASSENTAMENTO DE TUBO DE CONCRETO PARA REDES COLETORAS DE ÁGUAS PLUVIAI S, DIÂMETRO DE 1000 MM, JUNTA RÍGIDA, INSTALADO EM LOCAL COM ALTO NÍVE L DE INTERFERÊNCIAS (NÃO INCLUI FORNECIMENTO). AF_12/2015</v>
          </cell>
          <cell r="C151" t="str">
            <v>M</v>
          </cell>
          <cell r="D151" t="str">
            <v>CR</v>
          </cell>
          <cell r="E151" t="str">
            <v>105,35</v>
          </cell>
        </row>
        <row r="152">
          <cell r="A152">
            <v>92829</v>
          </cell>
          <cell r="B152" t="str">
            <v>TUBO DE CONCRETO PARA REDES COLETORAS DE ÁGUAS PLUVIAIS, DIÂMETRO DE 1 200 MM, JUNTA RÍGIDA, INSTALADO EM LOCAL COM ALTO NÍVEL DE INTERFERÊNC IAS - FORNECIMENTO E ASSENTAMENTO. AF_12/2015</v>
          </cell>
          <cell r="C152" t="str">
            <v>M</v>
          </cell>
          <cell r="D152" t="str">
            <v>CR</v>
          </cell>
          <cell r="E152" t="str">
            <v>430,25</v>
          </cell>
        </row>
        <row r="153">
          <cell r="A153">
            <v>92830</v>
          </cell>
          <cell r="B153" t="str">
            <v>ASSENTAMENTO DE TUBO DE CONCRETO PARA REDES COLETORAS DE ÁGUAS PLUVIAI S, DIÂMETRO DE 1200 MM, JUNTA RÍGIDA, INSTALADO EM LOCAL COM ALTO NÍVE L DE INTERFERÊNCIAS (NÃO INCLUI FORNECIMENTO). AF_12/2015</v>
          </cell>
          <cell r="C153" t="str">
            <v>M</v>
          </cell>
          <cell r="D153" t="str">
            <v>CR</v>
          </cell>
          <cell r="E153" t="str">
            <v>130,69</v>
          </cell>
        </row>
        <row r="154">
          <cell r="A154">
            <v>92831</v>
          </cell>
          <cell r="B154" t="str">
            <v>TUBO DE CONCRETO PARA REDES COLETORAS DE ÁGUAS PLUVIAIS, DIÂMETRO DE 1 500 MM, JUNTA RÍGIDA, INSTALADO EM LOCAL COM ALTO NÍVEL DE INTERFERÊNC IAS - FORNECIMENTO E ASSENTAMENTO. AF_12/2015</v>
          </cell>
          <cell r="C154" t="str">
            <v>M</v>
          </cell>
          <cell r="D154" t="str">
            <v>CR</v>
          </cell>
          <cell r="E154" t="str">
            <v>619,29</v>
          </cell>
        </row>
        <row r="155">
          <cell r="A155">
            <v>92832</v>
          </cell>
          <cell r="B155" t="str">
            <v>ASSENTAMENTO DE TUBO DE CONCRETO PARA REDES COLETORAS DE ÁGUAS PLUVIAI S, DIÂMETRO DE 1500 MM, JUNTA RÍGIDA, INSTALADO EM LOCAL COM ALTO NÍVE L DE INTERFERÊNCIAS (NÃO INCLUI FORNECIMENTO). AF_12/2015</v>
          </cell>
          <cell r="C155" t="str">
            <v>M</v>
          </cell>
          <cell r="D155" t="str">
            <v>CR</v>
          </cell>
          <cell r="E155" t="str">
            <v>173,72</v>
          </cell>
        </row>
        <row r="156">
          <cell r="A156" t="str">
            <v>0053</v>
          </cell>
          <cell r="B156" t="str">
            <v>FORNEC E/OU ASSENT DE HIDRANTES TAMPOES E PECAS ESPECIAIS</v>
          </cell>
        </row>
        <row r="157">
          <cell r="A157">
            <v>73606</v>
          </cell>
          <cell r="B157" t="str">
            <v>ASSENTAMENTO DE TAMPAO DE FERRO FUNDIDO 900 MM</v>
          </cell>
          <cell r="C157" t="str">
            <v>UN</v>
          </cell>
          <cell r="D157" t="str">
            <v>CR</v>
          </cell>
          <cell r="E157" t="str">
            <v>97,83</v>
          </cell>
        </row>
        <row r="158">
          <cell r="A158">
            <v>73607</v>
          </cell>
          <cell r="B158" t="str">
            <v>ASSENTAMENTO DE TAMPAO DE FERRO FUNDIDO 600 MM GRELHA DE FERRO FUNDIDO PARA CANALETA LARG = 30CM, FORNECIMENTO E ASSE NTAMENTO</v>
          </cell>
          <cell r="C158" t="str">
            <v>UN</v>
          </cell>
          <cell r="D158" t="str">
            <v>CR</v>
          </cell>
          <cell r="E158" t="str">
            <v>65,22</v>
          </cell>
        </row>
        <row r="159">
          <cell r="A159">
            <v>83623</v>
          </cell>
          <cell r="B159" t="str">
            <v>GRELHA DE FERRO FUNDIDO PARA CANALETA LARG = 30CM, FORNECIMENTO E ASSE NTAMENTO</v>
          </cell>
          <cell r="C159" t="str">
            <v>M</v>
          </cell>
          <cell r="D159" t="str">
            <v>AS</v>
          </cell>
          <cell r="E159" t="str">
            <v>209,98</v>
          </cell>
        </row>
        <row r="160">
          <cell r="A160">
            <v>83624</v>
          </cell>
          <cell r="B160" t="str">
            <v>GRELHA DE FERRO FUNDIDO PARA CANALETA LARG = 20CM, FORNECIMENTO E ASSE NTAMENTO</v>
          </cell>
          <cell r="C160" t="str">
            <v>M</v>
          </cell>
          <cell r="D160" t="str">
            <v>AS</v>
          </cell>
          <cell r="E160" t="str">
            <v>147,80</v>
          </cell>
        </row>
        <row r="161">
          <cell r="A161">
            <v>83626</v>
          </cell>
          <cell r="B161" t="str">
            <v>GRELHA DE FERRO FUNDIDO PARA CANALETA LARG = 15CM, FORNECIMENTO E ASSE  NTAMENTO</v>
          </cell>
          <cell r="C161" t="str">
            <v>M</v>
          </cell>
          <cell r="D161" t="str">
            <v>AS</v>
          </cell>
          <cell r="E161" t="str">
            <v>116,71</v>
          </cell>
        </row>
        <row r="162">
          <cell r="A162">
            <v>83627</v>
          </cell>
          <cell r="B162" t="str">
            <v>TAMPAO FOFO ARTICULADO, CLASSE B125 CARGA MAX 12,5 T, REDONDO TAMPA 60 0 MM, REDE PLUVIAL/ESGOTO, P = CHAMINE CX AREIA / POCO VISITA ASSENTAD O COM ARG CIM/AREIA 1:4, FORNECIMENTO E ASSENTAMENTO</v>
          </cell>
          <cell r="C162" t="str">
            <v>UN</v>
          </cell>
          <cell r="D162" t="str">
            <v>AS</v>
          </cell>
          <cell r="E162" t="str">
            <v>397,27</v>
          </cell>
        </row>
        <row r="163">
          <cell r="A163">
            <v>83724</v>
          </cell>
          <cell r="B163" t="str">
            <v>ASSENTAMENTO DE PECAS, CONEXOES, APARELHOS E ACESSORIOS DE FERRO FUNDI DO DUCTIL, JUNTA ELASTICA, MECANICA OU FLANGEADA, COM DIAMETROS DE 50 A 300 MM.</v>
          </cell>
          <cell r="C163" t="str">
            <v>KG</v>
          </cell>
          <cell r="D163" t="str">
            <v>CR</v>
          </cell>
          <cell r="E163" t="str">
            <v>1,29</v>
          </cell>
        </row>
        <row r="164">
          <cell r="A164">
            <v>83725</v>
          </cell>
          <cell r="B164" t="str">
            <v>ASSENTAMENTO DE PECAS, CONEXOES, APARELHOS E ACESSORIOS DE FERRO FUNDI DO DUCTIL, JUNTA ELASTICA, MECANICA OU FLANGEADA, COM DIAMETROS DE 350 A 600 MM.</v>
          </cell>
          <cell r="C164" t="str">
            <v>KG</v>
          </cell>
          <cell r="D164" t="str">
            <v>CR</v>
          </cell>
          <cell r="E164" t="str">
            <v>0,84</v>
          </cell>
        </row>
        <row r="165">
          <cell r="A165">
            <v>83726</v>
          </cell>
          <cell r="B165" t="str">
            <v>ASSENTAMENTO DE PECAS, CONEXOES, APARELHOS E ACESSORIOS DE FERRO FUNDI DO DUCTIL, JUNTA ELASTICA, MECANICA OU FLANGEADA, COM DIAMETROS DE 700 A 1200 MM.</v>
          </cell>
          <cell r="C165" t="str">
            <v>KG</v>
          </cell>
          <cell r="D165" t="str">
            <v>CR</v>
          </cell>
          <cell r="E165" t="str">
            <v>0,62</v>
          </cell>
        </row>
        <row r="166">
          <cell r="A166" t="str">
            <v>0230</v>
          </cell>
          <cell r="B166" t="str">
            <v>FORNEC E/OU ASSENT DE TUBO PVC DEFOFO COM JUNTA ELASTICA MODULO TIPO - REDE DE AGUA &gt; FORN. E ASSENT. DE TUBOS DE PVC DEFOFO: COMPREENDE LOCACAO DA OBRA, CADASTRAMENTO DE INTERFERENCIAS, ESCAVACAO DE VALA, EXCETO ROCHA, PROFUNDIDADE ATE 1,50 METROS. INCLUI - CARGA, TRANSPORTE E DECARGA DO MATERIAL ESCAVADO NO BOTA-FORA - LIMPEZA PREVIA DOS TUBOS, CONEXOES, DESCIDA ATE A VALA E  AS-</v>
          </cell>
        </row>
        <row r="167">
          <cell r="A167">
            <v>74215</v>
          </cell>
          <cell r="B167" t="str">
            <v>MODULO TIPO - REDE DE AGUA &gt; FORN. E ASSENT. DE TUBOS DE PVC DEFOFO: COMPREENDE LOCACAO DA OBRA, CADASTRAMENTO DE INTERFERENCIAS, ESCAVACAO DE VALA, EXCETO ROCHA, PROFUNDIDADE ATE 1,50 METROS. INCLUI - CARGA, TRANSPORTE E DECARGA DO MATERIAL ESCAVADO NO BOTA-FORA - LIMPEZA PREVIA DOS TUBOS, CONEXOES, DESCIDA ATE A VALA E  AS- SENTAMENTO.</v>
          </cell>
        </row>
        <row r="168">
          <cell r="A168" t="str">
            <v>74215/001</v>
          </cell>
          <cell r="B168" t="str">
            <v>MODULO TIPO: REDE DE AGUA, COM FORNECIMENTO E ASSENTAMENTO DE TUBO PVC DEFOFO 200MM EB-1208 P/ REDE AGUA JE 1 MPA, COMPREENDENDO: LOCACAO, C ADASTRAMENTO DE INTERFERENCIAS, ESCAVACAO E REATERRO COMPACTADO DE VAL A, EXCETO ROCHA, ATE 1,50 M.</v>
          </cell>
          <cell r="C168" t="str">
            <v>M</v>
          </cell>
          <cell r="D168" t="str">
            <v>AS</v>
          </cell>
          <cell r="E168" t="str">
            <v>139,57</v>
          </cell>
        </row>
        <row r="169">
          <cell r="A169" t="str">
            <v>74215/002</v>
          </cell>
          <cell r="B169" t="str">
            <v>MODULO TIPO: REDE DE AGUA, COM FORNECIMENTO E ASSENTAMENTO DE TUBO PVC DEFOFO 150MM EB-1208 P/ REDE AGUA JE 1 MPA, COMPREENDENDO: LOCACAO, C ADASTRAMENTO DE INTERFERENCIAS, ESCAVACAO E REATERRO COMPACTADO DE VAL  A, EXCETO ROCHA, ATE 1,50 M.</v>
          </cell>
          <cell r="C169" t="str">
            <v>M</v>
          </cell>
          <cell r="D169" t="str">
            <v>AS</v>
          </cell>
          <cell r="E169" t="str">
            <v>81,73</v>
          </cell>
        </row>
        <row r="170">
          <cell r="A170" t="str">
            <v>74215/003</v>
          </cell>
          <cell r="B170" t="str">
            <v>MODULO TIPO: REDE DE AGUA, COM FORNECIMENTO E ASSENTAMENTO DE TUBO PVC DEFOFO 100MM EB-1208 P/ REDE AGUA JE 1 MPA, COMPREENDENDO: LOCACAO, C ADASTRAMENTO DE INTERFERENCIAS, ESCAVACAO E REATERRO COMPACTADO DE VAL A, EXCETO ROCHA, ATE 1,50 M.</v>
          </cell>
          <cell r="C170" t="str">
            <v>M</v>
          </cell>
          <cell r="D170" t="str">
            <v>AS</v>
          </cell>
          <cell r="E170" t="str">
            <v>47,04</v>
          </cell>
        </row>
        <row r="171">
          <cell r="A171" t="str">
            <v>0253</v>
          </cell>
          <cell r="B171" t="str">
            <v>FORNEC E/OU ASSENT DE CONEXOES DIVERSAS</v>
          </cell>
        </row>
        <row r="172">
          <cell r="A172">
            <v>83520</v>
          </cell>
          <cell r="B172" t="str">
            <v>TE PVC PARA COLETOR ESGOTO, EB644, D=100MM, COM JUNTA ELASTICA. CURVA PARA REDE COLETOR ESGOTO, EB 644, 90GR, DN=200MM, COM JUNTA ELAS TICA</v>
          </cell>
          <cell r="C172" t="str">
            <v>UN</v>
          </cell>
          <cell r="D172" t="str">
            <v>AS</v>
          </cell>
          <cell r="E172" t="str">
            <v>204,30</v>
          </cell>
        </row>
        <row r="173">
          <cell r="A173">
            <v>83531</v>
          </cell>
          <cell r="B173" t="str">
            <v>CURVA PARA REDE COLETOR ESGOTO, EB 644, 90GR, DN=200MM, COM JUNTA ELAS TICA</v>
          </cell>
          <cell r="C173" t="str">
            <v>UN</v>
          </cell>
          <cell r="D173" t="str">
            <v>CR</v>
          </cell>
          <cell r="E173" t="str">
            <v>273,00</v>
          </cell>
        </row>
        <row r="174">
          <cell r="A174">
            <v>83535</v>
          </cell>
          <cell r="B174" t="str">
            <v>CURVA PVC PARA REDE COLETOR ESGOTO, EB-644, 45 GR, 200 MM, COM JUNTA E LASTICA.</v>
          </cell>
          <cell r="C174" t="str">
            <v>UN</v>
          </cell>
          <cell r="D174" t="str">
            <v>CR</v>
          </cell>
          <cell r="E174" t="str">
            <v>225,48</v>
          </cell>
        </row>
        <row r="175">
          <cell r="A175" t="str">
            <v>0254</v>
          </cell>
          <cell r="B175" t="str">
            <v>FORNEC E/OU ASSENT DE VALVULAS E REGISTROS</v>
          </cell>
        </row>
        <row r="176">
          <cell r="A176">
            <v>73884</v>
          </cell>
          <cell r="B176" t="str">
            <v>INSTALACAO DE VALVULA OU REGISTRO C/JUNTA FLANGEADA</v>
          </cell>
        </row>
        <row r="177">
          <cell r="A177" t="str">
            <v>73884/001</v>
          </cell>
          <cell r="B177" t="str">
            <v>INSTALAÇÃO DE VÁLVULAS OU REGISTROS COM JUNTA FLANGEADA - DN 50</v>
          </cell>
          <cell r="C177" t="str">
            <v>UN</v>
          </cell>
          <cell r="D177" t="str">
            <v>CR</v>
          </cell>
          <cell r="E177" t="str">
            <v>44,91</v>
          </cell>
        </row>
        <row r="178">
          <cell r="A178" t="str">
            <v>73884/002</v>
          </cell>
          <cell r="B178" t="str">
            <v>INSTALAÇÃO DE VÁLVULAS OU REGISTROS COM JUNTA FLANGEADA - DN 75</v>
          </cell>
          <cell r="C178" t="str">
            <v>UN</v>
          </cell>
          <cell r="D178" t="str">
            <v>CR</v>
          </cell>
          <cell r="E178" t="str">
            <v>69,71</v>
          </cell>
        </row>
        <row r="179">
          <cell r="A179" t="str">
            <v>73884/003</v>
          </cell>
          <cell r="B179" t="str">
            <v>INSTALAÇÃO DE VÁLVULAS OU REGISTROS COM JUNTA FLANGEADA - DN 100</v>
          </cell>
          <cell r="C179" t="str">
            <v>UN</v>
          </cell>
          <cell r="D179" t="str">
            <v>CR</v>
          </cell>
          <cell r="E179" t="str">
            <v>87,14</v>
          </cell>
        </row>
        <row r="180">
          <cell r="A180" t="str">
            <v>73884/004</v>
          </cell>
          <cell r="B180" t="str">
            <v>INSTALAÇÃO DE VÁLVULAS OU REGISTROS COM JUNTA FLANGEADA - DN 150</v>
          </cell>
          <cell r="C180" t="str">
            <v>UN</v>
          </cell>
          <cell r="D180" t="str">
            <v>CR</v>
          </cell>
          <cell r="E180" t="str">
            <v>364,91</v>
          </cell>
        </row>
        <row r="181">
          <cell r="A181" t="str">
            <v>73884/005</v>
          </cell>
          <cell r="B181" t="str">
            <v>INSTALAÇÃO DE VÁLVULAS OU REGISTROS COM JUNTA FLANGEADA - DN 200</v>
          </cell>
          <cell r="C181" t="str">
            <v>UN</v>
          </cell>
          <cell r="D181" t="str">
            <v>CR</v>
          </cell>
          <cell r="E181" t="str">
            <v>425,73</v>
          </cell>
        </row>
        <row r="182">
          <cell r="A182" t="str">
            <v>73884/006</v>
          </cell>
          <cell r="B182" t="str">
            <v>INSTALAÇÃO DE VÁLVULAS OU REGISTROS COM JUNTA FLANGEADA - DN 250</v>
          </cell>
          <cell r="C182" t="str">
            <v>UN</v>
          </cell>
          <cell r="D182" t="str">
            <v>CR</v>
          </cell>
          <cell r="E182" t="str">
            <v>516,96</v>
          </cell>
        </row>
        <row r="183">
          <cell r="A183" t="str">
            <v>73884/007</v>
          </cell>
          <cell r="B183" t="str">
            <v>INSTALAÇÃO DE VÁLVULAS OU REGISTROS COM JUNTA FLANGEADA - DN 300</v>
          </cell>
          <cell r="C183" t="str">
            <v>UN</v>
          </cell>
          <cell r="D183" t="str">
            <v>CR</v>
          </cell>
          <cell r="E183" t="str">
            <v>577,77</v>
          </cell>
        </row>
        <row r="184">
          <cell r="A184" t="str">
            <v>73884/008</v>
          </cell>
          <cell r="B184" t="str">
            <v>INSTALAÇÃO DE VÁLVULAS OU REGISTROS COM JUNTA FLANGEADA - DN 350</v>
          </cell>
          <cell r="C184" t="str">
            <v>UN</v>
          </cell>
          <cell r="D184" t="str">
            <v>CR</v>
          </cell>
          <cell r="E184" t="str">
            <v>608,18</v>
          </cell>
        </row>
        <row r="185">
          <cell r="A185" t="str">
            <v>73884/009</v>
          </cell>
          <cell r="B185" t="str">
            <v>INSTALAÇÃO DE VÁLVULAS OU REGISTROS COM JUNTA FLANGEADA - DN 400</v>
          </cell>
          <cell r="C185" t="str">
            <v>UN</v>
          </cell>
          <cell r="D185" t="str">
            <v>CR</v>
          </cell>
          <cell r="E185" t="str">
            <v>669,00</v>
          </cell>
        </row>
        <row r="186">
          <cell r="A186" t="str">
            <v>73884/010</v>
          </cell>
          <cell r="B186" t="str">
            <v>INSTALAÇÃO DE VÁLVULAS OU REGISTROS COM JUNTA FLANGEADA - DN 450</v>
          </cell>
          <cell r="C186" t="str">
            <v>UN</v>
          </cell>
          <cell r="D186" t="str">
            <v>CR</v>
          </cell>
          <cell r="E186" t="str">
            <v>699,41</v>
          </cell>
        </row>
        <row r="187">
          <cell r="A187" t="str">
            <v>73884/011</v>
          </cell>
          <cell r="B187" t="str">
            <v>INSTALAÇÃO DE VÁLVULAS OU REGISTROS COM JUNTA FLANGEADA - DN 500</v>
          </cell>
          <cell r="C187" t="str">
            <v>UN</v>
          </cell>
          <cell r="D187" t="str">
            <v>CR</v>
          </cell>
          <cell r="E187" t="str">
            <v>760,23</v>
          </cell>
        </row>
        <row r="188">
          <cell r="A188" t="str">
            <v>73884/012</v>
          </cell>
          <cell r="B188" t="str">
            <v>INSTALAÇÃO DE VÁLVULAS OU REGISTROS COM JUNTA FLANGEADA - DN 600</v>
          </cell>
          <cell r="C188" t="str">
            <v>UN</v>
          </cell>
          <cell r="D188" t="str">
            <v>CR</v>
          </cell>
          <cell r="E188" t="str">
            <v>821,05</v>
          </cell>
        </row>
        <row r="189">
          <cell r="A189" t="str">
            <v>73884/013</v>
          </cell>
          <cell r="B189" t="str">
            <v>INSTALAÇÃO DE VÁLVULAS OU REGISTROS COM JUNTA FLANGEADA - DN 700</v>
          </cell>
          <cell r="C189" t="str">
            <v>UN</v>
          </cell>
          <cell r="D189" t="str">
            <v>CR</v>
          </cell>
          <cell r="E189" t="str">
            <v>918,90</v>
          </cell>
        </row>
        <row r="190">
          <cell r="A190" t="str">
            <v>73884/014</v>
          </cell>
          <cell r="B190" t="str">
            <v xml:space="preserve">INSTALAÇÃO DE VÁLVULAS OU REGISTROS COM JUNTA FLANGEADA - DN 800 INSTALAÇÃO DE VÁLVULAS OU REGISTROS COM JUNTA FLANGEADA - DN 900 </v>
          </cell>
          <cell r="C190" t="str">
            <v>UN</v>
          </cell>
          <cell r="D190" t="str">
            <v>CR</v>
          </cell>
          <cell r="E190" t="str">
            <v>918,90</v>
          </cell>
        </row>
        <row r="191">
          <cell r="A191" t="str">
            <v>73884/015</v>
          </cell>
          <cell r="B191" t="str">
            <v xml:space="preserve">INSTALAÇÃO DE VÁLVULAS OU REGISTROS COM JUNTA FLANGEADA - DN 900 </v>
          </cell>
          <cell r="C191" t="str">
            <v>UN</v>
          </cell>
          <cell r="D191" t="str">
            <v>CR</v>
          </cell>
          <cell r="E191" t="str">
            <v>929,93</v>
          </cell>
        </row>
        <row r="192">
          <cell r="A192" t="str">
            <v>73884/016</v>
          </cell>
          <cell r="B192" t="str">
            <v>INSTALAÇÃO DE VÁLVULAS OU REGISTROS COM JUNTA FLANGEADA - DN 1000</v>
          </cell>
          <cell r="C192" t="str">
            <v>UN</v>
          </cell>
          <cell r="D192" t="str">
            <v>CR</v>
          </cell>
          <cell r="E192" t="str">
            <v>1.050,17</v>
          </cell>
        </row>
        <row r="193">
          <cell r="A193">
            <v>73885</v>
          </cell>
          <cell r="B193" t="str">
            <v>INSTALACAO DE VALVULA OU REGISTRO C/JUNTA ELASTICA</v>
          </cell>
        </row>
        <row r="194">
          <cell r="A194" t="str">
            <v>73885/001</v>
          </cell>
          <cell r="B194" t="str">
            <v>INSTALAÇÃO DE VÁLVULAS OU REGISTROS COM JUNTA ELÁSTICA - DN 50</v>
          </cell>
          <cell r="C194" t="str">
            <v>UN</v>
          </cell>
          <cell r="D194" t="str">
            <v>CR</v>
          </cell>
          <cell r="E194" t="str">
            <v>21,56</v>
          </cell>
        </row>
        <row r="195">
          <cell r="A195" t="str">
            <v>73885/002</v>
          </cell>
          <cell r="B195" t="str">
            <v>INSTALAÇÃO DE VÁLVULAS OU REGISTROS COM JUNTA ELÁSTICA - DN 75</v>
          </cell>
          <cell r="C195" t="str">
            <v>UN</v>
          </cell>
          <cell r="D195" t="str">
            <v>CR</v>
          </cell>
          <cell r="E195" t="str">
            <v>26,14</v>
          </cell>
        </row>
        <row r="196">
          <cell r="A196" t="str">
            <v>73885/003</v>
          </cell>
          <cell r="B196" t="str">
            <v>INSTALAÇÃO DE VÁLVULAS OU REGISTROS COM JUNTA ELÁSTICA - DN 100</v>
          </cell>
          <cell r="C196" t="str">
            <v>UN</v>
          </cell>
          <cell r="D196" t="str">
            <v>CR</v>
          </cell>
          <cell r="E196" t="str">
            <v>29,62</v>
          </cell>
        </row>
        <row r="197">
          <cell r="A197" t="str">
            <v>73885/004</v>
          </cell>
          <cell r="B197" t="str">
            <v>INSTALAÇÃO DE VÁLVULAS OU REGISTROS COM JUNTA ELÁSTICA - DN 150</v>
          </cell>
          <cell r="C197" t="str">
            <v>UN</v>
          </cell>
          <cell r="D197" t="str">
            <v>CR</v>
          </cell>
          <cell r="E197" t="str">
            <v>133,80</v>
          </cell>
        </row>
        <row r="198">
          <cell r="A198" t="str">
            <v>73885/005</v>
          </cell>
          <cell r="B198" t="str">
            <v>INSTALAÇÃO DE VÁLVULAS OU REGISTROS COM JUNTA ELÁSTICA - DN 200</v>
          </cell>
          <cell r="C198" t="str">
            <v>UN</v>
          </cell>
          <cell r="D198" t="str">
            <v>CR</v>
          </cell>
          <cell r="E198" t="str">
            <v>173,33</v>
          </cell>
        </row>
        <row r="199">
          <cell r="A199" t="str">
            <v>73885/006</v>
          </cell>
          <cell r="B199" t="str">
            <v>INSTALAÇÃO DE VÁLVULAS OU REGISTROS COM JUNTA ELÁSTICA - DN 250</v>
          </cell>
          <cell r="C199" t="str">
            <v>UN</v>
          </cell>
          <cell r="D199" t="str">
            <v>CR</v>
          </cell>
          <cell r="E199" t="str">
            <v>203,74</v>
          </cell>
        </row>
        <row r="200">
          <cell r="A200" t="str">
            <v>73885/007</v>
          </cell>
          <cell r="B200" t="str">
            <v>INSTALAÇÃO DE VÁLVULAS OU REGISTROS COM JUNTA ELÁSTICA - DN 300</v>
          </cell>
          <cell r="C200" t="str">
            <v>UN</v>
          </cell>
          <cell r="D200" t="str">
            <v>CR</v>
          </cell>
          <cell r="E200" t="str">
            <v>221,98</v>
          </cell>
        </row>
        <row r="201">
          <cell r="A201" t="str">
            <v>73885/008</v>
          </cell>
          <cell r="B201" t="str">
            <v>INSTALAÇÃO DE VÁLVULAS OU REGISTROS COM JUNTA ELÁSTICA - DN 350</v>
          </cell>
          <cell r="C201" t="str">
            <v>UN</v>
          </cell>
          <cell r="D201" t="str">
            <v>CR</v>
          </cell>
          <cell r="E201" t="str">
            <v>243,27</v>
          </cell>
        </row>
        <row r="202">
          <cell r="A202" t="str">
            <v>73885/009</v>
          </cell>
          <cell r="B202" t="str">
            <v>INSTALAÇÃO DE VÁLVULAS OU REGISTROS COM JUNTA ELÁSTICA - DN 400</v>
          </cell>
          <cell r="C202" t="str">
            <v>UN</v>
          </cell>
          <cell r="D202" t="str">
            <v>CR</v>
          </cell>
          <cell r="E202" t="str">
            <v>267,60</v>
          </cell>
        </row>
        <row r="203">
          <cell r="A203" t="str">
            <v>73885/010</v>
          </cell>
          <cell r="B203" t="str">
            <v>INSTALAÇÃO DE VÁLVULAS OU REGISTROS COM JUNTA ELÁSTICA - DN 450</v>
          </cell>
          <cell r="C203" t="str">
            <v>UN</v>
          </cell>
          <cell r="D203" t="str">
            <v>CR</v>
          </cell>
          <cell r="E203" t="str">
            <v>288,88</v>
          </cell>
        </row>
        <row r="204">
          <cell r="A204" t="str">
            <v>73885/011</v>
          </cell>
          <cell r="B204" t="str">
            <v>INSTALAÇÃO DE VÁLVULAS OU REGISTROS COM JUNTA ELÁSTICA - DN 500</v>
          </cell>
          <cell r="C204" t="str">
            <v>UN</v>
          </cell>
          <cell r="D204" t="str">
            <v>CR</v>
          </cell>
          <cell r="E204" t="str">
            <v>304,09</v>
          </cell>
        </row>
        <row r="205">
          <cell r="A205" t="str">
            <v>73885/012</v>
          </cell>
          <cell r="B205" t="str">
            <v>INSTALAÇÃO DE VÁLVULAS OU REGISTROS COM JUNTA ELÁSTICA - DN 600</v>
          </cell>
          <cell r="C205" t="str">
            <v>UN</v>
          </cell>
          <cell r="D205" t="str">
            <v>CR</v>
          </cell>
          <cell r="E205" t="str">
            <v>346,66</v>
          </cell>
        </row>
        <row r="206">
          <cell r="A206" t="str">
            <v>0292</v>
          </cell>
          <cell r="B206" t="str">
            <v>FORNEC E/OU ASSENT DE TUBO DE ACO COM JUNTA ELASTICA</v>
          </cell>
        </row>
        <row r="207">
          <cell r="A207">
            <v>73839</v>
          </cell>
          <cell r="B207" t="str">
            <v>ASSENTAMENTO DE TUBO DE ACO COM JUNTA ELASTICA - COMP = 6,0 M ASSENTAMENTO DE TUBOS DE AÇO, COM JUNTA ELÁSTICA (COMPRIMENTO DE 6,00 M) - DN 150 MM</v>
          </cell>
        </row>
        <row r="208">
          <cell r="A208" t="str">
            <v>73839/001</v>
          </cell>
          <cell r="B208" t="str">
            <v>ASSENTAMENTO DE TUBOS DE AÇO, COM JUNTA ELÁSTICA (COMPRIMENTO DE 6,00 M) - DN 150 MM</v>
          </cell>
          <cell r="C208" t="str">
            <v>M</v>
          </cell>
          <cell r="D208" t="str">
            <v>AS</v>
          </cell>
          <cell r="E208" t="str">
            <v>5,78</v>
          </cell>
        </row>
        <row r="209">
          <cell r="A209" t="str">
            <v>73839/002</v>
          </cell>
          <cell r="B209" t="str">
            <v>ASSENTAMENTO DE TUBOS DE AÇO, COM JUNTA ELÁSTICA (COMPRIMENTO DE 6,00 M) - DN 200 MM</v>
          </cell>
          <cell r="C209" t="str">
            <v>M</v>
          </cell>
          <cell r="D209" t="str">
            <v>AS</v>
          </cell>
          <cell r="E209" t="str">
            <v>7,40</v>
          </cell>
        </row>
        <row r="210">
          <cell r="A210" t="str">
            <v>73839/003</v>
          </cell>
          <cell r="B210" t="str">
            <v>ASSENTAMENTO DE TUBOS DE AÇO, COM JUNTA ELÁSTICA (COMPRIMENTO DE 6,00 M) - DN 250 MM</v>
          </cell>
          <cell r="C210" t="str">
            <v>M</v>
          </cell>
          <cell r="D210" t="str">
            <v>AS</v>
          </cell>
          <cell r="E210" t="str">
            <v>8,92</v>
          </cell>
        </row>
        <row r="211">
          <cell r="A211" t="str">
            <v>73839/004</v>
          </cell>
          <cell r="B211" t="str">
            <v>ASSENTAMENTO DE TUBOS DE AÇO, COM JUNTA ELÁSTICA (COMPRIMENTO DE 6,00 M) - DN 300 MM</v>
          </cell>
          <cell r="C211" t="str">
            <v>M</v>
          </cell>
          <cell r="D211" t="str">
            <v>AS</v>
          </cell>
          <cell r="E211" t="str">
            <v>10,06</v>
          </cell>
        </row>
        <row r="212">
          <cell r="A212" t="str">
            <v>73839/005</v>
          </cell>
          <cell r="B212" t="str">
            <v>ASSENTAMENTO DE TUBOS DE AÇO, COM JUNTA ELÁSTICA (COMPRIMENTO DE 6,00 M) - DN 350 MM</v>
          </cell>
          <cell r="C212" t="str">
            <v>M</v>
          </cell>
          <cell r="D212" t="str">
            <v>AS</v>
          </cell>
          <cell r="E212" t="str">
            <v>11,72</v>
          </cell>
        </row>
        <row r="213">
          <cell r="A213" t="str">
            <v>73839/006</v>
          </cell>
          <cell r="B213" t="str">
            <v xml:space="preserve">ASSENTAMENTO DE TUBOS DE AÇO, COM JUNTA ELÁSTICA (COMPRIMENTO DE 6,00 M) - DN 400 MM </v>
          </cell>
          <cell r="C213" t="str">
            <v>M</v>
          </cell>
          <cell r="D213" t="str">
            <v>AS</v>
          </cell>
          <cell r="E213" t="str">
            <v>13,40</v>
          </cell>
        </row>
        <row r="214">
          <cell r="A214" t="str">
            <v>73839/007</v>
          </cell>
          <cell r="B214" t="str">
            <v>ASSENTAMENTO DE TUBOS DE AÇO, COM JUNTA ELÁSTICA (COMPRIMENTO DE 6,00 M) - DN 450 MM</v>
          </cell>
          <cell r="C214" t="str">
            <v>M</v>
          </cell>
          <cell r="D214" t="str">
            <v>AS</v>
          </cell>
          <cell r="E214" t="str">
            <v>15,05</v>
          </cell>
        </row>
        <row r="215">
          <cell r="A215" t="str">
            <v>73839/008</v>
          </cell>
          <cell r="B215" t="str">
            <v>ASSENTAMENTO DE TUBOS DE AÇO, COM JUNTA ELÁSTICA (COMPRIMENTO DE 6,00 M) - DN 500 MM</v>
          </cell>
          <cell r="C215" t="str">
            <v>M</v>
          </cell>
          <cell r="D215" t="str">
            <v>AS</v>
          </cell>
          <cell r="E215" t="str">
            <v>16,63</v>
          </cell>
        </row>
        <row r="216">
          <cell r="A216" t="str">
            <v>73839/009</v>
          </cell>
          <cell r="B216" t="str">
            <v>ASSENTAMENTO DE TUBOS DE AÇO, COM JUNTA ELÁSTICA (COMPRIMENTO DE 6,00 M) - DN 600 MM</v>
          </cell>
          <cell r="C216" t="str">
            <v>M</v>
          </cell>
          <cell r="D216" t="str">
            <v>AS</v>
          </cell>
          <cell r="E216" t="str">
            <v>20,02</v>
          </cell>
        </row>
        <row r="217">
          <cell r="A217" t="str">
            <v>73839/010</v>
          </cell>
          <cell r="B217" t="str">
            <v>ASSENTAMENTO DE TUBOS DE AÇO, COM JUNTA ELÁSTICA (COMPRIMENTO DE 6,00 M) - DN 700 MM</v>
          </cell>
          <cell r="C217" t="str">
            <v>M</v>
          </cell>
          <cell r="D217" t="str">
            <v>AS</v>
          </cell>
          <cell r="E217" t="str">
            <v>25,30</v>
          </cell>
        </row>
        <row r="218">
          <cell r="A218" t="str">
            <v>73839/011</v>
          </cell>
          <cell r="B218" t="str">
            <v>ASSENTAMENTO DE TUBOS DE AÇO, COM JUNTA ELÁSTICA (COMPRIMENTO DE 6,00 M) - DN 800 MM</v>
          </cell>
          <cell r="C218" t="str">
            <v>M</v>
          </cell>
          <cell r="D218" t="str">
            <v>AS</v>
          </cell>
          <cell r="E218" t="str">
            <v>29,05</v>
          </cell>
        </row>
        <row r="219">
          <cell r="A219" t="str">
            <v>73839/013</v>
          </cell>
          <cell r="B219" t="str">
            <v>ASSENTAMENTO DE TUBOS DE AÇO, COM JUNTA ELÁSTICA (COMPRIMENTO DE 6,00 M) - DN 1000 MM</v>
          </cell>
          <cell r="C219" t="str">
            <v>M</v>
          </cell>
          <cell r="D219" t="str">
            <v>AS</v>
          </cell>
          <cell r="E219" t="str">
            <v>36,24</v>
          </cell>
        </row>
        <row r="220">
          <cell r="A220" t="str">
            <v>73839/014</v>
          </cell>
          <cell r="B220" t="str">
            <v>ASSENTAMENTO DE TUBOS DE AÇO, COM JUNTA ELÁSTICA (COMPRIMENTO DE 6,00 M) - DN 1100 MM</v>
          </cell>
          <cell r="C220" t="str">
            <v>M</v>
          </cell>
          <cell r="D220" t="str">
            <v>AS</v>
          </cell>
          <cell r="E220" t="str">
            <v>43,00</v>
          </cell>
        </row>
        <row r="221">
          <cell r="A221" t="str">
            <v>73839/015</v>
          </cell>
          <cell r="B221" t="str">
            <v>ASSENTAMENTO DE TUBOS DE AÇO, COM JUNTA ELÁSTICA (COMPRIMENTO DE 6,00 M) - DN 1200 MM</v>
          </cell>
          <cell r="C221" t="str">
            <v>M</v>
          </cell>
          <cell r="D221" t="str">
            <v>AS</v>
          </cell>
          <cell r="E221" t="str">
            <v>50,75</v>
          </cell>
        </row>
        <row r="222">
          <cell r="A222" t="str">
            <v>73839/016</v>
          </cell>
          <cell r="B222" t="str">
            <v>ASSENTAMENTO DE TUBOS DE AÇO, COMJUNTA ELÁSTICA (COMPRIMENTO DE 6 M) - DN 900 MM</v>
          </cell>
          <cell r="C222" t="str">
            <v>M</v>
          </cell>
          <cell r="D222" t="str">
            <v>AS</v>
          </cell>
          <cell r="E222" t="str">
            <v>33,82</v>
          </cell>
        </row>
        <row r="223">
          <cell r="A223" t="str">
            <v>0001</v>
          </cell>
          <cell r="B223" t="str">
            <v>CONSTRUCAO DO CANTEIRO FECHAMENTO DE CONSTRUÇÃO TEMPORÁRIA EM CHAPA DE MADEIRA COMPENSADA E=1 0MM, COM REAPROVEITAMENTO DE 2X.</v>
          </cell>
        </row>
        <row r="224">
          <cell r="A224">
            <v>92235</v>
          </cell>
          <cell r="B224" t="str">
            <v>FECHAMENTO DE CONSTRUÇÃO TEMPORÁRIA EM CHAPA DE MADEIRA COMPENSADA E=1 0MM, COM REAPROVEITAMENTO DE 2X.</v>
          </cell>
          <cell r="C224" t="str">
            <v>M2</v>
          </cell>
          <cell r="D224" t="str">
            <v>CR</v>
          </cell>
          <cell r="E224" t="str">
            <v>46,03</v>
          </cell>
        </row>
        <row r="225">
          <cell r="A225">
            <v>93181</v>
          </cell>
          <cell r="B225" t="str">
            <v>FECHAMENTO TEMPORÁRIO EM CHAPA DE MADEIRA COMPENSADA E=12MM, COM REAPR OVEITAMENTO 1,5X</v>
          </cell>
          <cell r="C225" t="str">
            <v>M2</v>
          </cell>
          <cell r="D225" t="str">
            <v>CR</v>
          </cell>
          <cell r="E225" t="str">
            <v>45,87</v>
          </cell>
        </row>
        <row r="226">
          <cell r="A226">
            <v>93206</v>
          </cell>
          <cell r="B226" t="str">
            <v>EXECUÇÃO DE ESCRITÓRIO EM CANTEIRO DE OBRA EM ALVENARIA, NÃO INCLUSO M OBILIÁRIO E EQUIPAMENTOS. AF_02/2016</v>
          </cell>
          <cell r="C226" t="str">
            <v>M2</v>
          </cell>
          <cell r="D226" t="str">
            <v>AS</v>
          </cell>
          <cell r="E226" t="str">
            <v>668,60</v>
          </cell>
        </row>
        <row r="227">
          <cell r="A227">
            <v>93207</v>
          </cell>
          <cell r="B227" t="str">
            <v xml:space="preserve">EXECUÇÃO DE ESCRITÓRIO EM CANTEIRO DE OBRA EM CHAPA DE MADEIRA COMPENS ADA, NÃO INCLUSO MOBILIÁRIO E EQUIPAMENTOS. AF_02/2016 </v>
          </cell>
          <cell r="C227" t="str">
            <v>M2</v>
          </cell>
          <cell r="D227" t="str">
            <v>AS</v>
          </cell>
          <cell r="E227" t="str">
            <v>517,03</v>
          </cell>
        </row>
        <row r="228">
          <cell r="A228">
            <v>93208</v>
          </cell>
          <cell r="B228" t="str">
            <v>EXECUÇÃO DE ALMOXARIFADO EM CANTEIRO DE OBRA EM CHAPA DE MADEIRA COMPE NSADA, INCLUSO PRATELEIRAS. AF_02/2016</v>
          </cell>
          <cell r="C228" t="str">
            <v>M2</v>
          </cell>
          <cell r="D228" t="str">
            <v>CR</v>
          </cell>
          <cell r="E228" t="str">
            <v>400,85</v>
          </cell>
        </row>
        <row r="229">
          <cell r="A229">
            <v>93209</v>
          </cell>
          <cell r="B229" t="str">
            <v>EXECUÇÃO DE ALMOXARIFADO EM CANTEIRO DE OBRA EM ALVENARIA, INCLUSO PRA TELEIRAS. AF_02/2016</v>
          </cell>
          <cell r="C229" t="str">
            <v>M2</v>
          </cell>
          <cell r="D229" t="str">
            <v>CR</v>
          </cell>
          <cell r="E229" t="str">
            <v>534,49</v>
          </cell>
        </row>
        <row r="230">
          <cell r="A230">
            <v>93210</v>
          </cell>
          <cell r="B230" t="str">
            <v>EXECUÇÃO DE REFEITÓRIO EM CANTEIRO DE OBRA EM CHAPA DE MADEIRA COMPENS ADA, NÃO INCLUSO MOBILIÁRIO E EQUIPAMENTOS. AF_02/2016</v>
          </cell>
          <cell r="C230" t="str">
            <v>M2</v>
          </cell>
          <cell r="D230" t="str">
            <v>CR</v>
          </cell>
          <cell r="E230" t="str">
            <v>301,82</v>
          </cell>
        </row>
        <row r="231">
          <cell r="A231">
            <v>93211</v>
          </cell>
          <cell r="B231" t="str">
            <v>EXECUÇÃO DE REFEITÓRIO EM CANTEIRO DE OBRA EM ALVENARIA, NÃO INCLUSO M OBILIÁRIO E EQUIPAMENTOS. AF_02/2016</v>
          </cell>
          <cell r="C231" t="str">
            <v>M2</v>
          </cell>
          <cell r="D231" t="str">
            <v>CR</v>
          </cell>
          <cell r="E231" t="str">
            <v>327,32</v>
          </cell>
        </row>
        <row r="232">
          <cell r="A232">
            <v>93212</v>
          </cell>
          <cell r="B232" t="str">
            <v>EXECUÇÃO DE SANITÁRIO E VESTIÁRIO EM CANTEIRO DE OBRA EM CHAPA DE MADE IRA COMPENSADA, NÃO INCLUSO MOBILIÁRIO. AF_02/2016</v>
          </cell>
          <cell r="C232" t="str">
            <v>M2</v>
          </cell>
          <cell r="D232" t="str">
            <v>CR</v>
          </cell>
          <cell r="E232" t="str">
            <v>470,06</v>
          </cell>
        </row>
        <row r="233">
          <cell r="A233">
            <v>93213</v>
          </cell>
          <cell r="B233" t="str">
            <v>EXECUÇÃO DE SANITÁRIO E VESTIÁRIO EM CANTEIRO DE OBRA EM ALVENARIA, NÃ O INCLUSO MOBILIÁRIO. AF_02/2016</v>
          </cell>
          <cell r="C233" t="str">
            <v>M2</v>
          </cell>
          <cell r="D233" t="str">
            <v>CR</v>
          </cell>
          <cell r="E233" t="str">
            <v>589,77</v>
          </cell>
        </row>
        <row r="234">
          <cell r="A234">
            <v>93214</v>
          </cell>
          <cell r="B234" t="str">
            <v>EXECUÇÃO DE RESERVATÓRIO ELEVADO DE ÁGUA (1000 LITROS) EM CANTEIRO DE OBRA, APOIADO EM ESTRUTURA DE MADEIRA. AF_02/2016</v>
          </cell>
          <cell r="C234" t="str">
            <v>UN</v>
          </cell>
          <cell r="D234" t="str">
            <v>CR</v>
          </cell>
          <cell r="E234" t="str">
            <v>1.015,54</v>
          </cell>
        </row>
        <row r="235">
          <cell r="A235">
            <v>93243</v>
          </cell>
          <cell r="B235" t="str">
            <v>EXECUÇÃO DE RESERVATÓRIO ELEVADO DE ÁGUA (3000 LITROS) EM CANTEIRO DE OBRA, APOIADO EM ESTRUTURA DE MADEIRA. AF_02/2016</v>
          </cell>
          <cell r="C235" t="str">
            <v>UN</v>
          </cell>
          <cell r="D235" t="str">
            <v>CR</v>
          </cell>
          <cell r="E235" t="str">
            <v>2.040,07</v>
          </cell>
        </row>
        <row r="236">
          <cell r="A236">
            <v>93582</v>
          </cell>
          <cell r="B236" t="str">
            <v>EXECUÇÃO DE CENTRAL DE ARMADURA EM CANTEIRO DE OBRA, NÃO INCLUSO MOBIL IÁRIO E EQUIPAMENTOS. AF_04/2016</v>
          </cell>
          <cell r="C236" t="str">
            <v>M2</v>
          </cell>
          <cell r="D236" t="str">
            <v>CR</v>
          </cell>
          <cell r="E236" t="str">
            <v>144,48</v>
          </cell>
        </row>
        <row r="237">
          <cell r="A237">
            <v>93583</v>
          </cell>
          <cell r="B237" t="str">
            <v>EXECUÇÃO DE CENTRAL DE FÔRMAS, PRODUÇÃO DE ARGAMASSA OU CONCRETO EM CA NTEIRO DE OBRA, NÃO INCLUSO MOBILIÁRIO E EQUIPAMENTOS. AF_04/2016</v>
          </cell>
          <cell r="C237" t="str">
            <v>M2</v>
          </cell>
          <cell r="D237" t="str">
            <v>CR</v>
          </cell>
          <cell r="E237" t="str">
            <v>277,18</v>
          </cell>
        </row>
        <row r="238">
          <cell r="A238">
            <v>93584</v>
          </cell>
          <cell r="B238" t="str">
            <v>EXECUÇÃO DE DEPÓSITO EM CANTEIRO DE OBRA EM CHAPA DE MADEIRA COMPENSAD A, NÃO INCLUSO MOBILIÁRIO. AF_04/2016</v>
          </cell>
          <cell r="C238" t="str">
            <v>M2</v>
          </cell>
          <cell r="D238" t="str">
            <v>CR</v>
          </cell>
          <cell r="E238" t="str">
            <v>402,50</v>
          </cell>
        </row>
        <row r="239">
          <cell r="A239">
            <v>93585</v>
          </cell>
          <cell r="B239" t="str">
            <v>EXECUÇÃO DE GUARITA EM CANTEIRO DE OBRA EM CHAPA DE MADEIRA COMPENSADA , NÃO INCLUSO MOBILIÁRIO. AF_04/2016</v>
          </cell>
          <cell r="C239" t="str">
            <v>M2</v>
          </cell>
          <cell r="D239" t="str">
            <v>AS</v>
          </cell>
          <cell r="E239" t="str">
            <v>494,36</v>
          </cell>
        </row>
        <row r="240">
          <cell r="A240" t="str">
            <v>0002</v>
          </cell>
          <cell r="B240" t="str">
            <v>PLACA DE OBRA</v>
          </cell>
        </row>
        <row r="241">
          <cell r="A241">
            <v>74209</v>
          </cell>
          <cell r="B241" t="str">
            <v>AQUISICAO E ASSENTAMENTO PLACA DE OBRA</v>
          </cell>
        </row>
        <row r="242">
          <cell r="A242" t="str">
            <v>74209/001</v>
          </cell>
          <cell r="B242" t="str">
            <v>PLACA DE OBRA EM CHAPA DE ACO GALVANIZADO</v>
          </cell>
          <cell r="C242" t="str">
            <v>M2</v>
          </cell>
          <cell r="D242" t="str">
            <v>CR</v>
          </cell>
          <cell r="E242" t="str">
            <v>298,19</v>
          </cell>
        </row>
        <row r="243">
          <cell r="A243" t="str">
            <v>0004</v>
          </cell>
          <cell r="B243" t="str">
            <v xml:space="preserve">MOBILIZACAO E DESMOBILIZACAO </v>
          </cell>
        </row>
        <row r="244">
          <cell r="A244">
            <v>73756</v>
          </cell>
          <cell r="B244" t="str">
            <v>MONTAGEM E DESMONTAGEM USINA DE CONCRETO MONTAGEM / DESMONTAGEM DE USINA CONCRETO TIPO PAREDE C/SILOS HORIZONTA L P/3 AGREGADOS, INCLUSIVE MECANICO (PESADO)</v>
          </cell>
        </row>
        <row r="245">
          <cell r="A245" t="str">
            <v>73756/001</v>
          </cell>
          <cell r="B245" t="str">
            <v>MONTAGEM / DESMONTAGEM DE USINA CONCRETO TIPO PAREDE C/SILOS HORIZONTA L P/3 AGREGADOS, INCLUSIVE MECANICO (PESADO)</v>
          </cell>
          <cell r="C245" t="str">
            <v>UN</v>
          </cell>
          <cell r="D245" t="str">
            <v>CR</v>
          </cell>
          <cell r="E245" t="str">
            <v>23.757,27</v>
          </cell>
        </row>
        <row r="246">
          <cell r="A246">
            <v>73847</v>
          </cell>
          <cell r="B246" t="str">
            <v>ALUGUEL DE CONTAINER ALUGUEL CONTAINER/ESCRIT INCL INST ELET LARG=2,20 COMP=6,20M ALT=2,50M CHAPA ACO C/NERV TRAPEZ FORRO C/ISOL TERMO/ACUSTICO CHASSIS REFORC PISO COMPENS NAVAL EXC TRANSP/CARGA/DESCARGA</v>
          </cell>
        </row>
        <row r="247">
          <cell r="A247" t="str">
            <v>73847/001</v>
          </cell>
          <cell r="B247" t="str">
            <v>ALUGUEL CONTAINER/ESCRIT INCL INST ELET LARG=2,20 COMP=6,20M ALT=2,50M CHAPA ACO C/NERV TRAPEZ FORRO C/ISOL TERMO/ACUSTICO CHASSIS REFORC PISO COMPENS NAVAL EXC TRANSP/CARGA/DESCARGA</v>
          </cell>
          <cell r="C247" t="str">
            <v>MES</v>
          </cell>
          <cell r="D247" t="str">
            <v>CR</v>
          </cell>
          <cell r="E247" t="str">
            <v>488,28</v>
          </cell>
        </row>
        <row r="248">
          <cell r="A248" t="str">
            <v>73847/002</v>
          </cell>
          <cell r="B248" t="str">
            <v>ALUGUEL CONTAINER/ESCRIT/WC C/1 VASO/1 LAV/1 MIC/4 CHUV LARG =2,20M COMPR=6,20M ALT=2,50M CHAPA ACO NERV TRAPEZ FORROC/ ISOL TERMO-ACUST CHASSIS REFORC PISO COMPENS NAVAL INCL INST ELETR/HIDRO-SANIT EXCL TRANSP/CARGA/DESCARGA</v>
          </cell>
          <cell r="C248" t="str">
            <v>MES</v>
          </cell>
          <cell r="D248" t="str">
            <v>CR</v>
          </cell>
          <cell r="E248" t="str">
            <v>665,81</v>
          </cell>
        </row>
        <row r="249">
          <cell r="A249" t="str">
            <v>73847/003</v>
          </cell>
          <cell r="B249" t="str">
            <v>ALUGUEL CONTAINER/SANIT C/2 VASOS/1 LAVAT/1 MIC/4 CHUV LARG= 2,20M COMPR=6,20M ALT=2,50M CHAPA ACO C/NERV TRAPEZ FORRO C/ ISOLAM TERMO/ACUSTICO CHASSIS REFORC PISO COMPENS NAVAL INCL INST ELETR/HIDR EXCL TRANSP/CARGA/DESCARG</v>
          </cell>
          <cell r="C249" t="str">
            <v>MES</v>
          </cell>
          <cell r="D249" t="str">
            <v>CR</v>
          </cell>
          <cell r="E249" t="str">
            <v>760,40</v>
          </cell>
        </row>
        <row r="250">
          <cell r="A250" t="str">
            <v>73847/004</v>
          </cell>
          <cell r="B250" t="str">
            <v>ALUGUEL CONTAINER/SANIT C/4 VASOS/1 LAVAT/1 MIC/4 CHUV LARG= 2,20M COMPR=6,20M ALT=2,50M CHAPAS ACO C/NERV TRAPEZ FORRO C/ ISOL TERMO-ACUST CHASSIS REFORC PISO COMPENS NAVAL INCL INST RA ELETR/HIDRO-SANIT EXCL TRANSP/CARGA/DESCARGA</v>
          </cell>
          <cell r="C250" t="str">
            <v>MES</v>
          </cell>
          <cell r="D250" t="str">
            <v>CR</v>
          </cell>
          <cell r="E250" t="str">
            <v>851,93</v>
          </cell>
        </row>
        <row r="251">
          <cell r="A251" t="str">
            <v>73847/005</v>
          </cell>
          <cell r="B251" t="str">
            <v>ALUGUEL CONTAINER/SANIT C/7 VASOS/1 LAVAT/1 MIC LARG=2,20M COMPR=6,20M ALT=2,50M CHAPA ACO NERV TRAPEZ FORRO C/ISOL TERMO-ACUST CHASSIS REFORC PISO COMPENS NAVAL INCL INST ELET /HIDRO-SANIT EXCL TRANSP/CARGA/DESCARGA</v>
          </cell>
          <cell r="C251" t="str">
            <v>MES</v>
          </cell>
          <cell r="D251" t="str">
            <v>CR</v>
          </cell>
          <cell r="E251" t="str">
            <v>880,09</v>
          </cell>
        </row>
        <row r="252">
          <cell r="A252" t="str">
            <v>0325</v>
          </cell>
          <cell r="B252" t="str">
            <v>CUSTO HORÁRIO PRODUTIVO DIURNO ESCAVADEIRA HIDRÁULICA SOBRE ESTEIRAS, CAÇAMBA 0,80 M3, PESO OPERACION AL 17 T, POTENCIA BRUTA 111 HP - CHP DIURNO. AF_06/2014</v>
          </cell>
        </row>
        <row r="253">
          <cell r="A253">
            <v>5631</v>
          </cell>
          <cell r="B253" t="str">
            <v>ESCAVADEIRA HIDRÁULICA SOBRE ESTEIRAS, CAÇAMBA 0,80 M3, PESO OPERACION AL 17 T, POTENCIA BRUTA 111 HP - CHP DIURNO. AF_06/2014</v>
          </cell>
          <cell r="C253" t="str">
            <v>CHP</v>
          </cell>
          <cell r="D253" t="str">
            <v>CR</v>
          </cell>
          <cell r="E253" t="str">
            <v>152,90</v>
          </cell>
        </row>
        <row r="254">
          <cell r="A254">
            <v>5678</v>
          </cell>
          <cell r="B254" t="str">
            <v>RETROESCAVADEIRA SOBRE RODAS COM CARREGADEIRA, TRAÇÃO 4X4, POTÊNCIA LÍ  Q. 88 HP, CAÇAMBA CARREG. CAP. MÍN. 1 M3, CAÇAMBA RETRO CAP. 0,26 M3, PESO OPERACIONAL MÍN. 6.674 KG, PROFUNDIDADE ESCAVAÇÃO MÁX. 4,37 M - C HP DIURNO. AF_06/2014</v>
          </cell>
          <cell r="C254" t="str">
            <v>CHP</v>
          </cell>
          <cell r="D254" t="str">
            <v>CR</v>
          </cell>
          <cell r="E254" t="str">
            <v>91,99</v>
          </cell>
        </row>
        <row r="255">
          <cell r="A255">
            <v>5680</v>
          </cell>
          <cell r="B255" t="str">
            <v>RETROESCAVADEIRA SOBRE RODAS COM CARREGADEIRA, TRAÇÃO 4X2, POTÊNCIA LÍ Q. 79 HP, CAÇAMBA CARREG. CAP. MÍN. 1 M3, CAÇAMBA RETRO CAP. 0,20 M3, PESO OPERACIONAL MÍN. 6.570 KG, PROFUNDIDADE ESCAVAÇÃO MÁX. 4,37 M - C HP DIURNO. AF_06/2014</v>
          </cell>
          <cell r="C255" t="str">
            <v>CHP</v>
          </cell>
          <cell r="D255" t="str">
            <v>CR</v>
          </cell>
          <cell r="E255" t="str">
            <v>85,05</v>
          </cell>
        </row>
        <row r="256">
          <cell r="A256">
            <v>5684</v>
          </cell>
          <cell r="B256" t="str">
            <v>ROLO COMPACTADOR VIBRATÓRIO DE UM CILINDRO AÇO LISO, POTÊNCIA 80 HP, P ESO OPERACIONAL MÁXIMO 8,1 T, IMPACTO DINÂMICO 16,15 / 9,5 T, LARGURA DE TRABALHO 1,68 M - CHP DIURNO. AF_06/2014</v>
          </cell>
          <cell r="C256" t="str">
            <v>CHP</v>
          </cell>
          <cell r="D256" t="str">
            <v>CR</v>
          </cell>
          <cell r="E256" t="str">
            <v>88,06</v>
          </cell>
        </row>
        <row r="257">
          <cell r="A257">
            <v>5686</v>
          </cell>
          <cell r="B257" t="str">
            <v>ROLO COMPACTADOR VIBRATÓRIO TANDEM, CILINDROS LISOS DE AÇO PARA SOLO/A SFALTO, POTÊNCIA 45 HP, PESO MÁXIMO OPERACIONAL 4 T - CHP DIURNO. AF_0 2/2016</v>
          </cell>
          <cell r="C257" t="str">
            <v>CHP</v>
          </cell>
          <cell r="D257" t="str">
            <v>CR</v>
          </cell>
          <cell r="E257" t="str">
            <v>62,38</v>
          </cell>
        </row>
        <row r="258">
          <cell r="A258">
            <v>5689</v>
          </cell>
          <cell r="B258" t="str">
            <v>GRADE DE DISCO CONTROLE REMOTO REBOCÁVEL, COM 24 DISCOS 24 X 6 MM COM PNEUS PARA TRANSPORTE - CHP DIURNO. AF_06/2014</v>
          </cell>
          <cell r="C258" t="str">
            <v>CHP</v>
          </cell>
          <cell r="D258" t="str">
            <v>CR</v>
          </cell>
          <cell r="E258" t="str">
            <v>5,38</v>
          </cell>
        </row>
        <row r="259">
          <cell r="A259">
            <v>5795</v>
          </cell>
          <cell r="B259" t="str">
            <v>MARTELETE OU ROMPEDOR PNEUMÁTICO MANUAL 28KG, FREQUENCIA DE IMPACTO 12 30/MINUTO - CHP DIURNO</v>
          </cell>
          <cell r="C259" t="str">
            <v>CHP</v>
          </cell>
          <cell r="D259" t="str">
            <v>AS</v>
          </cell>
          <cell r="E259" t="str">
            <v>13,14</v>
          </cell>
        </row>
        <row r="260">
          <cell r="A260">
            <v>5808</v>
          </cell>
          <cell r="B260" t="str">
            <v>USINA DE ASFALTO A QUENTE FIXA CAP.40/80 TON/H - CHP DIURNO CAMINHÃO BASCULANTE 6 M3, PESO BRUTO TOTAL 16.000 KG, CARGA ÚTIL MÁXIM A 13.071 KG, DISTÂNCIA ENTRE EIXOS 4,80 M, POTÊNCIA 230 CV INCLUSIVE C AÇAMBA METÁLICA - CHP DIURNO. AF_06/2014</v>
          </cell>
          <cell r="C260" t="str">
            <v>CHP</v>
          </cell>
          <cell r="D260" t="str">
            <v>CR</v>
          </cell>
          <cell r="E260" t="str">
            <v>434,42</v>
          </cell>
        </row>
        <row r="261">
          <cell r="A261">
            <v>5811</v>
          </cell>
          <cell r="B261" t="str">
            <v>CAMINHÃO BASCULANTE 6 M3, PESO BRUTO TOTAL 16.000 KG, CARGA ÚTIL MÁXIM A 13.071 KG, DISTÂNCIA ENTRE EIXOS 4,80 M, POTÊNCIA 230 CV INCLUSIVE C AÇAMBA METÁLICA - CHP DIURNO. AF_06/2014</v>
          </cell>
          <cell r="C261" t="str">
            <v>CHP</v>
          </cell>
          <cell r="D261" t="str">
            <v>AS</v>
          </cell>
          <cell r="E261" t="str">
            <v>130,03</v>
          </cell>
        </row>
        <row r="262">
          <cell r="A262">
            <v>5823</v>
          </cell>
          <cell r="B262" t="str">
            <v>USINA DE CONCRETO FIXA CAPACIDADE 90/120 M³, 63HP - CHP DIURNO CAMINHÃO TOCO, PBT 16.000 KG, CARGA ÚTIL MÁX. 10.685 KG, DIST. ENTRE E IXOS 4,8 M, POTÊNCIA 189 CV, INCLUSIVE CARROCERIA FIXA ABERTA DE MADEI RA P/ TRANSPORTE GERAL DE CARGA SECA, DIMEN. APROX. 2,5 X 7,00 X 0,50 M - CHP DIURNO. AF_06/2014</v>
          </cell>
          <cell r="C262" t="str">
            <v>CHP</v>
          </cell>
          <cell r="D262" t="str">
            <v>AS</v>
          </cell>
          <cell r="E262" t="str">
            <v>166,60</v>
          </cell>
        </row>
        <row r="263">
          <cell r="A263">
            <v>5824</v>
          </cell>
          <cell r="B263" t="str">
            <v>CAMINHÃO TOCO, PBT 16.000 KG, CARGA ÚTIL MÁX. 10.685 KG, DIST. ENTRE E IXOS 4,8 M, POTÊNCIA 189 CV, INCLUSIVE CARROCERIA FIXA ABERTA DE MADEI RA P/ TRANSPORTE GERAL DE CARGA SECA, DIMEN. APROX. 2,5 X 7,00 X 0,50 M - CHP DIURNO. AF_06/2014</v>
          </cell>
          <cell r="C263" t="str">
            <v>CHP</v>
          </cell>
          <cell r="D263" t="str">
            <v>AS</v>
          </cell>
          <cell r="E263" t="str">
            <v>102,27</v>
          </cell>
        </row>
        <row r="264">
          <cell r="A264">
            <v>5835</v>
          </cell>
          <cell r="B264" t="str">
            <v>VIBROACABADORA DE ASFALTO SOBRE ESTEIRAS, LARGURA DE PAVIMENTAÇÃO 1,90 M A 5,30 M, POTÊNCIA 105 HP CAPACIDADE 450 T/H - CHP DIURNO. AF_11/20  14</v>
          </cell>
          <cell r="C264" t="str">
            <v>CHP</v>
          </cell>
          <cell r="D264" t="str">
            <v>CR</v>
          </cell>
          <cell r="E264" t="str">
            <v>158,61</v>
          </cell>
        </row>
        <row r="265">
          <cell r="A265">
            <v>5839</v>
          </cell>
          <cell r="B265" t="str">
            <v>VASSOURA MECÂNICA REBOCÁVEL COM ESCOVA CILÍNDRICA, LARGURA ÚTIL DE VAR RIMENTO DE 2,44 M - CHP DIURNO. AF_06/2014</v>
          </cell>
          <cell r="C265" t="str">
            <v>CHP</v>
          </cell>
          <cell r="D265" t="str">
            <v>CR</v>
          </cell>
          <cell r="E265" t="str">
            <v>5,56</v>
          </cell>
        </row>
        <row r="266">
          <cell r="A266">
            <v>5843</v>
          </cell>
          <cell r="B266" t="str">
            <v>TRATOR DE PNEUS, POTÊNCIA 122 CV, TRAÇÃO 4X4, PESO COM LASTRO DE 4.510 KG - CHP DIURNO. AF_06/2014</v>
          </cell>
          <cell r="C266" t="str">
            <v>CHP</v>
          </cell>
          <cell r="D266" t="str">
            <v>CR</v>
          </cell>
          <cell r="E266" t="str">
            <v>89,19</v>
          </cell>
        </row>
        <row r="267">
          <cell r="A267">
            <v>5847</v>
          </cell>
          <cell r="B267" t="str">
            <v>TRATOR DE ESTEIRAS, POTÊNCIA 170 HP, PESO OPERACIONAL 19 T, CAÇAMBA 5, 2 M3 - CHP DIURNO. AF_06/2014</v>
          </cell>
          <cell r="C267" t="str">
            <v>CHP</v>
          </cell>
          <cell r="D267" t="str">
            <v>CR</v>
          </cell>
          <cell r="E267" t="str">
            <v>215,62</v>
          </cell>
        </row>
        <row r="268">
          <cell r="A268">
            <v>5851</v>
          </cell>
          <cell r="B268" t="str">
            <v>TRATOR DE ESTEIRAS, POTÊNCIA 150 HP, PESO OPERACIONAL 16,7 T, COM RODA MOTRIZ ELEVADA E LÂMINA 3,18 M3 - CHP DIURNO. AF_06/2014</v>
          </cell>
          <cell r="C268" t="str">
            <v>CHP</v>
          </cell>
          <cell r="D268" t="str">
            <v>CR</v>
          </cell>
          <cell r="E268" t="str">
            <v>204,84</v>
          </cell>
        </row>
        <row r="269">
          <cell r="A269">
            <v>5855</v>
          </cell>
          <cell r="B269" t="str">
            <v>TRATOR DE ESTEIRAS, POTÊNCIA 347 HP, PESO OPERACIONAL 38,5 T, COM LÂMI NA 8,70 M3 - CHP DIURNO. AF_06/2014</v>
          </cell>
          <cell r="C269" t="str">
            <v>CHP</v>
          </cell>
          <cell r="D269" t="str">
            <v>CR</v>
          </cell>
          <cell r="E269" t="str">
            <v>554,89</v>
          </cell>
        </row>
        <row r="270">
          <cell r="A270">
            <v>5863</v>
          </cell>
          <cell r="B270" t="str">
            <v>ROLO COMPACTADOR VIBRATÓRIO REBOCÁVEL, CILINDRO DE AÇO LISO, POTÊNCIA DE TRAÇÃO DE 65 CV, PESO 4,7 T, IMPACTO DINÂMICO 18,3 T, LARGURA DE TR ABALHO 1,67 M - CHP DIURNO. AF_02/2016</v>
          </cell>
          <cell r="C270" t="str">
            <v>CHP</v>
          </cell>
          <cell r="D270" t="str">
            <v>CR</v>
          </cell>
          <cell r="E270" t="str">
            <v>11,02</v>
          </cell>
        </row>
        <row r="271">
          <cell r="A271">
            <v>5867</v>
          </cell>
          <cell r="B271" t="str">
            <v>ROLO COMPACTADOR VIBRATÓRIO TANDEM AÇO LISO, POTÊNCIA 58 HP, PESO SEM/ COM LASTRO 6,5 / 9,4 T, LARGURA DE TRABALHO 1,2 M - CHP DIURNO. AF_06/ 2014</v>
          </cell>
          <cell r="C271" t="str">
            <v>CHP</v>
          </cell>
          <cell r="D271" t="str">
            <v>CR</v>
          </cell>
          <cell r="E271" t="str">
            <v>85,89</v>
          </cell>
        </row>
        <row r="272">
          <cell r="A272">
            <v>5871</v>
          </cell>
          <cell r="B272" t="str">
            <v>ROLO COMPACTADOR DE PNEUS ESTÁTICO, PRESSÃO VARIÁVEL, POTÊNCIA 99 HP, PESO SEM/COM LASTRO 9,45 / 21,0 T, LARGURA DE ROLAGEM 2,265 M - CHP DI URNO. AF_02/2016</v>
          </cell>
          <cell r="C272" t="str">
            <v>CHP</v>
          </cell>
          <cell r="D272" t="str">
            <v>CR</v>
          </cell>
          <cell r="E272" t="str">
            <v>105,74</v>
          </cell>
        </row>
        <row r="273">
          <cell r="A273">
            <v>5875</v>
          </cell>
          <cell r="B273" t="str">
            <v>RETROESCAVADEIRA SOBRE RODAS COM CARREGADEIRA, TRAÇÃO 4X4, POTÊNCIA LÍ Q. 72 HP, CAÇAMBA CARREG. CAP. MÍN. 0,79 M3, CAÇAMBA RETRO CAP. 0,18 M 3, PESO OPERACIONAL MÍN. 7.140 KG, PROFUNDIDADE ESCAVAÇÃO MÁX. 4,50 M - CHP DIURNO. AF_06/2014</v>
          </cell>
          <cell r="C273" t="str">
            <v>CHP</v>
          </cell>
          <cell r="D273" t="str">
            <v>CR</v>
          </cell>
          <cell r="E273" t="str">
            <v>84,18</v>
          </cell>
        </row>
        <row r="274">
          <cell r="A274">
            <v>5879</v>
          </cell>
          <cell r="B274" t="str">
            <v>ROLO COMPACTADOR VIBRATÓRIO PÉ DE CARNEIRO, OPERADO POR CONTROLE REMOT O, POTÊNCIA 12,5 KW, PESO OPERACIONAL 1,675 T, LARGURA DE TRABALHO 0,8 5 M - CHP DIURNO. AF_02/2016</v>
          </cell>
          <cell r="C274" t="str">
            <v>CHP</v>
          </cell>
          <cell r="D274" t="str">
            <v>CR</v>
          </cell>
          <cell r="E274" t="str">
            <v>71,33</v>
          </cell>
        </row>
        <row r="275">
          <cell r="A275">
            <v>5882</v>
          </cell>
          <cell r="B275" t="str">
            <v>USINA DE LAMA ASFÁLTICA, PROD 30 A 50 T/H, SILO DE AGREGADO 7 M3, RESE  RVATÓRIOS PARA EMULSÃO E ÁGUA DE 2,3 M3 CADA, MISTURADOR TIPO PUG MILL A SER MONTADO SOBRE CAMINHÃO - CHP DIURNO. AF_10/2014</v>
          </cell>
          <cell r="C275" t="str">
            <v>CHP</v>
          </cell>
          <cell r="D275" t="str">
            <v>AS</v>
          </cell>
          <cell r="E275" t="str">
            <v>68,41</v>
          </cell>
        </row>
        <row r="276">
          <cell r="A276">
            <v>5890</v>
          </cell>
          <cell r="B276" t="str">
            <v>CAMINHÃO TOCO, PESO BRUTO TOTAL 14.300 KG, CARGA ÚTIL MÁXIMA 9590 KG, DISTÂNCIA ENTRE EIXOS 4,76 M, POTÊNCIA 185 CV (NÃO INCLUI CARROCERIA) - CHP DIURNO. AF_06/2014</v>
          </cell>
          <cell r="C276" t="str">
            <v>CHP</v>
          </cell>
          <cell r="D276" t="str">
            <v>CR</v>
          </cell>
          <cell r="E276" t="str">
            <v>93,24</v>
          </cell>
        </row>
        <row r="277">
          <cell r="A277">
            <v>5894</v>
          </cell>
          <cell r="B277" t="str">
            <v>CAMINHÃO TOCO, PESO BRUTO TOTAL 16.000 KG, CARGA ÚTIL MÁXIMA DE 10.685 KG, DISTÂNCIA ENTRE EIXOS 4,80 M, POTÊNCIA 189 CV EXCLUSIVE CARROCERI A - CHP DIURNO. AF_06/2014</v>
          </cell>
          <cell r="C277" t="str">
            <v>CHP</v>
          </cell>
          <cell r="D277" t="str">
            <v>CR</v>
          </cell>
          <cell r="E277" t="str">
            <v>100,39</v>
          </cell>
        </row>
        <row r="278">
          <cell r="A278">
            <v>5901</v>
          </cell>
          <cell r="B278" t="str">
            <v>CAMINHÃO PIPA 10.000 L TRUCADO, PESO BRUTO TOTAL 23.000 KG, CARGA ÚTIL MÁXIMA 15.935 KG, DISTÂNCIA ENTRE EIXOS 4,8 M, POTÊNCIA 230 CV, INCLU SIVE TANQUE DE AÇO PARA TRANSPORTE DE ÁGUA - CHP DIURNO. AF_06/2014</v>
          </cell>
          <cell r="C278" t="str">
            <v>CHP</v>
          </cell>
          <cell r="D278" t="str">
            <v>AS</v>
          </cell>
          <cell r="E278" t="str">
            <v>129,46</v>
          </cell>
        </row>
        <row r="279">
          <cell r="A279">
            <v>5905</v>
          </cell>
          <cell r="B279" t="str">
            <v>DISTRIBUIDOR DE AGREGADO TIPO DOSADOR REBOCAVEL  COM 4 PNEUS COM LARGU RA 3,66 M - CHP DIURNO</v>
          </cell>
          <cell r="C279" t="str">
            <v>CHP</v>
          </cell>
          <cell r="D279" t="str">
            <v>AS</v>
          </cell>
          <cell r="E279" t="str">
            <v>11,10</v>
          </cell>
        </row>
        <row r="280">
          <cell r="A280">
            <v>5909</v>
          </cell>
          <cell r="B280" t="str">
            <v>ESPARGIDOR DE ASFALTO PRESSURIZADO COM TANQUE DE 2500 L, REBOCÁVEL COM MOTOR A GASOLINA POTÊNCIA 3,4 HP - CHP DIURNO. AF_07/2014</v>
          </cell>
          <cell r="C280" t="str">
            <v>CHP</v>
          </cell>
          <cell r="D280" t="str">
            <v>AS</v>
          </cell>
          <cell r="E280" t="str">
            <v>23,17</v>
          </cell>
        </row>
        <row r="281">
          <cell r="A281">
            <v>5921</v>
          </cell>
          <cell r="B281" t="str">
            <v>GRADE DE DISCO REBOCÁVEL COM 20 DISCOS 24" X 6 MM COM PNEUS PARA TRANS PORTE - CHP DIURNO. AF_06/2014</v>
          </cell>
          <cell r="C281" t="str">
            <v>CHP</v>
          </cell>
          <cell r="D281" t="str">
            <v>C</v>
          </cell>
          <cell r="E281" t="str">
            <v>4,22</v>
          </cell>
        </row>
        <row r="282">
          <cell r="A282">
            <v>5924</v>
          </cell>
          <cell r="B282" t="str">
            <v>LANCA ELEVATORIA TELESCOPICA DE ACIONAMENTO HIDRAULICO, CAPACIDADE DE CARGA 30.000 KG, COM CESTO, MONTADA SOBRE CAMINHAO TRUCADO - CHP DIUR NO</v>
          </cell>
          <cell r="C282" t="str">
            <v>CHP</v>
          </cell>
          <cell r="D282" t="str">
            <v>CR</v>
          </cell>
          <cell r="E282" t="str">
            <v>439,61</v>
          </cell>
        </row>
        <row r="283">
          <cell r="A283">
            <v>5928</v>
          </cell>
          <cell r="B283" t="str">
            <v>GUINDAUTO HIDRÁULICO, CAPACIDADE MÁXIMA DE CARGA 6200 KG, MOMENTO MÁXI MO DE CARGA 11,7 TM, ALCANCE MÁXIMO HORIZONTAL 9,70 M, INCLUSIVE CAMIN HÃO TOCO PBT 16.000 KG, POTÊNCIA DE 189 CV - CHP DIURNO. AF_06/2014</v>
          </cell>
          <cell r="C283" t="str">
            <v>CHP</v>
          </cell>
          <cell r="D283" t="str">
            <v>CR</v>
          </cell>
          <cell r="E283" t="str">
            <v>108,92</v>
          </cell>
        </row>
        <row r="284">
          <cell r="A284">
            <v>5932</v>
          </cell>
          <cell r="B284" t="str">
            <v>MOTONIVELADORA POTÊNCIA BÁSICA LÍQUIDA (PRIMEIRA MARCHA) 125 HP, PESO BRUTO 13032 KG, LARGURA DA LÂMINA DE 3,7 M - CHP DIURNO. AF_06/2014</v>
          </cell>
          <cell r="C284" t="str">
            <v>CHP</v>
          </cell>
          <cell r="D284" t="str">
            <v>CR</v>
          </cell>
          <cell r="E284" t="str">
            <v>157,27</v>
          </cell>
        </row>
        <row r="285">
          <cell r="A285">
            <v>5940</v>
          </cell>
          <cell r="B285" t="str">
            <v>PÁ CARREGADEIRA SOBRE RODAS, POTÊNCIA LÍQUIDA 128 HP, CAPACIDADE DA CA ÇAMBA 1,7 A 2,8 M3, PESO OPERACIONAL 11632 KG - CHP DIURNO. AF_06/2014</v>
          </cell>
          <cell r="C285" t="str">
            <v>CHP</v>
          </cell>
          <cell r="D285" t="str">
            <v>CR</v>
          </cell>
          <cell r="E285" t="str">
            <v>127,60</v>
          </cell>
        </row>
        <row r="286">
          <cell r="A286">
            <v>5944</v>
          </cell>
          <cell r="B286" t="str">
            <v>PÁ CARREGADEIRA SOBRE RODAS, POTÊNCIA 197 HP, CAPACIDADE DA CAÇAMBA 2,  5 A 3,5 M3, PESO OPERACIONAL 18338 KG - CHP DIURNO. AF_06/2014</v>
          </cell>
          <cell r="C286" t="str">
            <v>CHP</v>
          </cell>
          <cell r="D286" t="str">
            <v>CR</v>
          </cell>
          <cell r="E286" t="str">
            <v>189,97</v>
          </cell>
        </row>
        <row r="287">
          <cell r="A287">
            <v>5948</v>
          </cell>
          <cell r="B287" t="str">
            <v>ROLO COMPACTADOR VIBRATORIO DE UM CILINDRO LISO DE ACO, POTENCIA 80 HP , PESO OPERACIONAL MAXIMO 8,5 T, LARGURA TRABALHO 1,676 M - CHP DIURNO . AF_06/2014</v>
          </cell>
          <cell r="C287" t="str">
            <v>CHP</v>
          </cell>
          <cell r="D287" t="str">
            <v>CR</v>
          </cell>
          <cell r="E287" t="str">
            <v>89,59</v>
          </cell>
        </row>
        <row r="288">
          <cell r="A288">
            <v>5953</v>
          </cell>
          <cell r="B288" t="str">
            <v>COMPRESSOR DE AR REBOCÁVEL, VAZÃO 189 PCM, PRESSÃO EFETIVA DE TRABALHO 102 PSI, MOTOR DIESEL, POTÊNCIA 63 CV - CHP DIURNO. AF_06/2015</v>
          </cell>
          <cell r="C288" t="str">
            <v>CHP</v>
          </cell>
          <cell r="D288" t="str">
            <v>CR</v>
          </cell>
          <cell r="E288" t="str">
            <v>37,34</v>
          </cell>
        </row>
        <row r="289">
          <cell r="A289">
            <v>6250</v>
          </cell>
          <cell r="B289" t="str">
            <v>TRATOR DE ESTEIRAS CATERPILLAR D6 153HP (VU=10AN0S) - CHP DIURNO CAMINHÃO PIPA 6.000 L, PESO BRUTO TOTAL 13.000 KG, DISTÂNCIA ENTRE EIX OS 4,80 M, POTÊNCIA 189 CV INCLUSIVE TANQUE DE AÇO PARA TRANSPORTE DE ÁGUA, CAPACIDADE 6 M3 - CHP DIURNO. AF_06/2014</v>
          </cell>
          <cell r="C289" t="str">
            <v>CHP</v>
          </cell>
          <cell r="D289" t="str">
            <v>CR</v>
          </cell>
          <cell r="E289" t="str">
            <v>191,73</v>
          </cell>
        </row>
        <row r="290">
          <cell r="A290">
            <v>6259</v>
          </cell>
          <cell r="B290" t="str">
            <v>CAMINHÃO PIPA 6.000 L, PESO BRUTO TOTAL 13.000 KG, DISTÂNCIA ENTRE EIX OS 4,80 M, POTÊNCIA 189 CV INCLUSIVE TANQUE DE AÇO PARA TRANSPORTE DE ÁGUA, CAPACIDADE 6 M3 - CHP DIURNO. AF_06/2014</v>
          </cell>
          <cell r="C290" t="str">
            <v>CHP</v>
          </cell>
          <cell r="D290" t="str">
            <v>AS</v>
          </cell>
          <cell r="E290" t="str">
            <v>107,21</v>
          </cell>
        </row>
        <row r="291">
          <cell r="A291">
            <v>6879</v>
          </cell>
          <cell r="B291" t="str">
            <v>ROLO COMPACTADOR DE PNEUS ESTÁTICO, PRESSÃO VARIÁVEL, POTÊNCIA 111 HP, PESO SEM/COM LASTRO 9,5 / 26 T, LARGURA DE TRABALHO 1,90 M - CHP DIUR NO. AF_07/2014</v>
          </cell>
          <cell r="C291" t="str">
            <v>CHP</v>
          </cell>
          <cell r="D291" t="str">
            <v>CR</v>
          </cell>
          <cell r="E291" t="str">
            <v>112,99</v>
          </cell>
        </row>
        <row r="292">
          <cell r="A292">
            <v>7006</v>
          </cell>
          <cell r="B292" t="str">
            <v>EXTRUSORA DE GUIAS E SARJETAS 14HP - CHP</v>
          </cell>
          <cell r="C292" t="str">
            <v>CHP</v>
          </cell>
          <cell r="D292" t="str">
            <v>CR</v>
          </cell>
          <cell r="E292" t="str">
            <v>13,82</v>
          </cell>
        </row>
        <row r="293">
          <cell r="A293">
            <v>7012</v>
          </cell>
          <cell r="B293" t="str">
            <v>VEICULO UTILITARIO TIPO PICK-UP A GASOLINA COM 56,8CV - CHP DISTRIBUIDOR DE BETUME 6000L 56CV SOB PRESSAO MONTADO SOBRE CHASSIS DE CAMINHAO - CHP</v>
          </cell>
          <cell r="C293" t="str">
            <v>CHP</v>
          </cell>
          <cell r="D293" t="str">
            <v>CR</v>
          </cell>
          <cell r="E293" t="str">
            <v>77,79</v>
          </cell>
        </row>
        <row r="294">
          <cell r="A294">
            <v>7018</v>
          </cell>
          <cell r="B294" t="str">
            <v>DISTRIBUIDOR DE BETUME 6000L 56CV SOB PRESSAO MONTADO SOBRE CHASSIS DE CAMINHAO - CHP</v>
          </cell>
          <cell r="C294" t="str">
            <v>CHP</v>
          </cell>
          <cell r="D294" t="str">
            <v>AS</v>
          </cell>
          <cell r="E294" t="str">
            <v>191,25</v>
          </cell>
        </row>
        <row r="295">
          <cell r="A295">
            <v>7030</v>
          </cell>
          <cell r="B295" t="str">
            <v>TANQUE DE ASFALTO ESTACIONÁRIO COM SERPENTINA, CAPACIDADE 30.000 L - C HP DIURNO. AF_06/2014</v>
          </cell>
          <cell r="C295" t="str">
            <v>CHP</v>
          </cell>
          <cell r="D295" t="str">
            <v>AS</v>
          </cell>
          <cell r="E295" t="str">
            <v>140,88</v>
          </cell>
        </row>
        <row r="296">
          <cell r="A296">
            <v>7042</v>
          </cell>
          <cell r="B296" t="str">
            <v>MOTOBOMBA TRASH (PARA ÁGUA SUJA) AUTO ESCORVANTE, MOTOR GASOLINA DE 6, 41 HP, DIÂMETROS DE SUCÇÃO X RECALQUE: 3" X 3", HM/Q = 10 MCA / 60 M3/ H A 23 MCA / 0 M3/H - CHP DIURNO. AF_10/2014</v>
          </cell>
          <cell r="C296" t="str">
            <v>CHP</v>
          </cell>
          <cell r="D296" t="str">
            <v>CR</v>
          </cell>
          <cell r="E296" t="str">
            <v>5,67</v>
          </cell>
        </row>
        <row r="297">
          <cell r="A297">
            <v>7049</v>
          </cell>
          <cell r="B297" t="str">
            <v>ROLO COMPACTADOR PE DE CARNEIRO VIBRATORIO, POTENCIA 125 HP, PESO OPER ACIONAL SEM/COM LASTRO 11,95 / 13,30 T, IMPACTO DINAMICO 38,5 / 22,5 T , LARGURA DE TRABALHO 2,15 M - CHP DIURNO. AF_06/2014</v>
          </cell>
          <cell r="C297" t="str">
            <v>CHP</v>
          </cell>
          <cell r="D297" t="str">
            <v>CR</v>
          </cell>
          <cell r="E297" t="str">
            <v>123,57</v>
          </cell>
        </row>
        <row r="298">
          <cell r="A298">
            <v>67826</v>
          </cell>
          <cell r="B298" t="str">
            <v xml:space="preserve">CAMINHÃO BASCULANTE 6 M3 TOCO, PESO BRUTO TOTAL 16.000 KG, CARGA ÚTIL MÁXIMA 11.130 KG, DISTÂNCIA ENTRE EIXOS 5,36 M, POTÊNCIA 185 CV, INCLU SIVE CAÇAMBA METÁLICA - CHP DIURNO. AF_06/2014 </v>
          </cell>
          <cell r="C298" t="str">
            <v>CHP</v>
          </cell>
          <cell r="D298" t="str">
            <v>AS</v>
          </cell>
          <cell r="E298" t="str">
            <v>112,57</v>
          </cell>
        </row>
        <row r="299">
          <cell r="A299">
            <v>73408</v>
          </cell>
          <cell r="B299" t="str">
            <v>DISTRIBUIDOR DE AGREGADOS AUTOPROPELIDO, CAP 3 M3, A DIESEL, 6 CC, 140 CV, CHP</v>
          </cell>
          <cell r="C299" t="str">
            <v>CHP</v>
          </cell>
          <cell r="D299" t="str">
            <v>AS</v>
          </cell>
          <cell r="E299" t="str">
            <v>117,58</v>
          </cell>
        </row>
        <row r="300">
          <cell r="A300">
            <v>73417</v>
          </cell>
          <cell r="B300" t="str">
            <v>GRUPO GERADOR 150 KVA- CHP ROLO COMPACTADOR VIBRATÓRIO PÉ DE CARNEIRO PARA SOLOS, POTÊNCIA 80 HP, PESO OPERACIONAL SEM/COM LASTRO 7,4 / 8,8 T, LARGURA DE TRABALHO 1,68 M - CHP DIURNO. AF_02/2016</v>
          </cell>
          <cell r="C300" t="str">
            <v>CHP</v>
          </cell>
          <cell r="D300" t="str">
            <v>CR</v>
          </cell>
          <cell r="E300" t="str">
            <v>115,87</v>
          </cell>
        </row>
        <row r="301">
          <cell r="A301">
            <v>73436</v>
          </cell>
          <cell r="B301" t="str">
            <v>ROLO COMPACTADOR VIBRATÓRIO PÉ DE CARNEIRO PARA SOLOS, POTÊNCIA 80 HP, PESO OPERACIONAL SEM/COM LASTRO 7,4 / 8,8 T, LARGURA DE TRABALHO 1,68 M - CHP DIURNO. AF_02/2016</v>
          </cell>
          <cell r="C301" t="str">
            <v>CHP</v>
          </cell>
          <cell r="D301" t="str">
            <v>CR</v>
          </cell>
          <cell r="E301" t="str">
            <v>116,41</v>
          </cell>
        </row>
        <row r="302">
          <cell r="A302">
            <v>73467</v>
          </cell>
          <cell r="B302" t="str">
            <v>CAMINHÃO TOCO, PBT 14.300 KG, CARGA ÚTIL MÁX. 9.710 KG, DIST. ENTRE EI XOS 3,56 M, POTÊNCIA 185 CV, INCLUSIVE CARROCERIA FIXA ABERTA DE MADEI RA P/ TRANSPORTE GERAL DE CARGA SECA, DIMEN. APROX. 2,50 X 6,50 X 0,50 M - CHP DIURNO. AF_06/2014</v>
          </cell>
          <cell r="C302" t="str">
            <v>CHP</v>
          </cell>
          <cell r="D302" t="str">
            <v>AS</v>
          </cell>
          <cell r="E302" t="str">
            <v>107,65</v>
          </cell>
        </row>
        <row r="303">
          <cell r="A303">
            <v>73536</v>
          </cell>
          <cell r="B303" t="str">
            <v>MOTOBOMBA CENTRÍFUGA, MOTOR A GASOLINA, POTÊNCIA 5,42 HP, BOCAIS 1 1/2 " X 1", DIÂMETRO ROTOR 143 MM HM/Q = 6 MCA / 16,8 M3/H A 38 MCA / 6,6 M3/H - CHP DIURNO. AF_06/2014</v>
          </cell>
          <cell r="C303" t="str">
            <v>CHP</v>
          </cell>
          <cell r="D303" t="str">
            <v>CR</v>
          </cell>
          <cell r="E303" t="str">
            <v>4,78</v>
          </cell>
        </row>
        <row r="304">
          <cell r="A304">
            <v>73538</v>
          </cell>
          <cell r="B304" t="str">
            <v>MAQUINA DE DEMARCAR FAIXAS AUTOPROP. - CHP CUSTO HORARIO PRODUTIVO DIURNO - TRATOR DE ESTEIRAS CATERPILLAR D6D PS - 163 6A - 140 HP</v>
          </cell>
          <cell r="C304" t="str">
            <v>CHP</v>
          </cell>
          <cell r="D304" t="str">
            <v>AS</v>
          </cell>
          <cell r="E304" t="str">
            <v>154,53</v>
          </cell>
        </row>
        <row r="305">
          <cell r="A305">
            <v>73586</v>
          </cell>
          <cell r="B305" t="str">
            <v>CUSTO HORARIO PRODUTIVO DIURNO - TRATOR DE ESTEIRAS CATERPILLAR D6D PS - 163 6A - 140 HP</v>
          </cell>
          <cell r="C305" t="str">
            <v>CHP</v>
          </cell>
          <cell r="D305" t="str">
            <v>CR</v>
          </cell>
          <cell r="E305" t="str">
            <v>186,50</v>
          </cell>
        </row>
        <row r="306">
          <cell r="A306">
            <v>83362</v>
          </cell>
          <cell r="B306" t="str">
            <v>ESPARGIDOR DE ASFALTO PRESSURIZADO, TANQUE 6 M3 COM ISOLAÇÃO TÉRMICA, AQUECIDO COM 2 MAÇARICOS, COM BARRA ESPARGIDORA 3,60 M, MONTADO SOBRE CAMINHÃO  TOCO, PBT 14.300 KG, POTÊNCIA 185 CV - CHP DIURNO. AF_08/201 5</v>
          </cell>
          <cell r="C306" t="str">
            <v>CHP</v>
          </cell>
          <cell r="D306" t="str">
            <v>AS</v>
          </cell>
          <cell r="E306" t="str">
            <v>152,98</v>
          </cell>
        </row>
        <row r="307">
          <cell r="A307">
            <v>83765</v>
          </cell>
          <cell r="B307" t="str">
            <v>GRUPO DE SOLDAGEM COM GERADOR A DIESEL 60 CV PARA SOLDA ELÉTRICA, SOBR E 04 RODAS, COM MOTOR 4 CILINDROS 600 A - CHP DIURNO. AF_02/2016</v>
          </cell>
          <cell r="C307" t="str">
            <v>CHP</v>
          </cell>
          <cell r="D307" t="str">
            <v>CR</v>
          </cell>
          <cell r="E307" t="str">
            <v>59,72</v>
          </cell>
        </row>
        <row r="308">
          <cell r="A308">
            <v>87445</v>
          </cell>
          <cell r="B308" t="str">
            <v>BETONEIRA CAPACIDADE NOMINAL 400 L, CAPACIDADE DE MISTURA 310 L, MOTOR A DIESEL POTÊNCIA 5,0 HP, SEM CARREGADOR - CHP DIURNO. AF_06/2014</v>
          </cell>
          <cell r="C308" t="str">
            <v>CHP</v>
          </cell>
          <cell r="D308" t="str">
            <v>CR</v>
          </cell>
          <cell r="E308" t="str">
            <v>2,95</v>
          </cell>
        </row>
        <row r="309">
          <cell r="A309">
            <v>88386</v>
          </cell>
          <cell r="B309" t="str">
            <v>MISTURADOR DE ARGAMASSA, EIXO HORIZONTAL, CAPACIDADE DE MISTURA 300 KG , MOTOR ELÉTRICO POTÊNCIA 5 CV - CHP DIURNO. AF_06/2014</v>
          </cell>
          <cell r="C309" t="str">
            <v>CHP</v>
          </cell>
          <cell r="D309" t="str">
            <v>CR</v>
          </cell>
          <cell r="E309" t="str">
            <v>2,44</v>
          </cell>
        </row>
        <row r="310">
          <cell r="A310">
            <v>88393</v>
          </cell>
          <cell r="B310" t="str">
            <v xml:space="preserve">MISTURADOR DE ARGAMASSA, EIXO HORIZONTAL, CAPACIDADE DE MISTURA 600 KG , MOTOR ELÉTRICO POTÊNCIA 7,5 CV - CHP DIURNO. AF_06/2014 </v>
          </cell>
          <cell r="C310" t="str">
            <v>CHP</v>
          </cell>
          <cell r="D310" t="str">
            <v>CR</v>
          </cell>
          <cell r="E310" t="str">
            <v>3,32</v>
          </cell>
        </row>
        <row r="311">
          <cell r="A311">
            <v>88399</v>
          </cell>
          <cell r="B311" t="str">
            <v>MISTURADOR DE ARGAMASSA, EIXO HORIZONTAL, CAPACIDADE DE MISTURA 160 KG , MOTOR ELÉTRICO POTÊNCIA 3 CV - CHP DIURNO. AF_06/2014</v>
          </cell>
          <cell r="C311" t="str">
            <v>CHP</v>
          </cell>
          <cell r="D311" t="str">
            <v>CR</v>
          </cell>
          <cell r="E311" t="str">
            <v>1,84</v>
          </cell>
        </row>
        <row r="312">
          <cell r="A312">
            <v>88418</v>
          </cell>
          <cell r="B312" t="str">
            <v>PROJETOR DE ARGAMASSA, CAPACIDADE DE PROJEÇÃO 1,5 M3/H, ALCANCE DE 30 ATÉ 60 M, MOTOR ELÉTRICO POTÊNCIA 7,5 HP - CHP DIURNO. AF_06/2014</v>
          </cell>
          <cell r="C312" t="str">
            <v>CHP</v>
          </cell>
          <cell r="D312" t="str">
            <v>CR</v>
          </cell>
          <cell r="E312" t="str">
            <v>8,79</v>
          </cell>
        </row>
        <row r="313">
          <cell r="A313">
            <v>88433</v>
          </cell>
          <cell r="B313" t="str">
            <v>PROJETOR DE ARGAMASSA, CAPACIDADE DE PROJEÇÃO 2 M3/H, ALCANCE ATÉ 50 M , MOTOR ELÉTRICO POTÊNCIA 7,5 HP - CHP DIURNO. AF_06/2014</v>
          </cell>
          <cell r="C313" t="str">
            <v>CHP</v>
          </cell>
          <cell r="D313" t="str">
            <v>CR</v>
          </cell>
          <cell r="E313" t="str">
            <v>10,98</v>
          </cell>
        </row>
        <row r="314">
          <cell r="A314">
            <v>88830</v>
          </cell>
          <cell r="B314" t="str">
            <v>BETONEIRA CAPACIDADE NOMINAL DE 400 L, CAPACIDADE DE MISTURA 310 L, MO TOR ELÉTRICO TRIFÁSICO POTÊNCIA DE 2 HP, SEM CARREGADOR - CHP DIURNO. AF_10/2014</v>
          </cell>
          <cell r="C314" t="str">
            <v>CHP</v>
          </cell>
          <cell r="D314" t="str">
            <v>CR</v>
          </cell>
          <cell r="E314" t="str">
            <v>0,96</v>
          </cell>
        </row>
        <row r="315">
          <cell r="A315">
            <v>88843</v>
          </cell>
          <cell r="B315" t="str">
            <v>TRATOR DE ESTEIRAS, POTÊNCIA 125 HP, PESO OPERACIONAL 12,9 T, COM LÂMI NA 2,7 M3 - CHP DIURNO. AF_10/2014</v>
          </cell>
          <cell r="C315" t="str">
            <v>CHP</v>
          </cell>
          <cell r="D315" t="str">
            <v>CR</v>
          </cell>
          <cell r="E315" t="str">
            <v>170,44</v>
          </cell>
        </row>
        <row r="316">
          <cell r="A316">
            <v>88907</v>
          </cell>
          <cell r="B316" t="str">
            <v>ESCAVADEIRA HIDRÁULICA SOBRE ESTEIRAS, CAÇAMBA 1,20 M3, PESO OPERACION AL 21 T, POTÊNCIA BRUTA 155 HP - CHP DIURNO. AF_06/2014</v>
          </cell>
          <cell r="C316" t="str">
            <v>CHP</v>
          </cell>
          <cell r="D316" t="str">
            <v>CR</v>
          </cell>
          <cell r="E316" t="str">
            <v>183,35</v>
          </cell>
        </row>
        <row r="317">
          <cell r="A317">
            <v>89021</v>
          </cell>
          <cell r="B317" t="str">
            <v>BOMBA SUBMERSÍVEL ELÉTRICA TRIFÁSICA, POTÊNCIA 2,96 HP, Ø ROTOR 144 MM SEMI-ABERTO, BOCAL DE SAÍDA Ø 2, HM/Q = 2 MCA / 38,8 M3/H A 28 MCA / 5 M3/H - CHP DIURNO. AF_06/2014</v>
          </cell>
          <cell r="C317" t="str">
            <v>CHP</v>
          </cell>
          <cell r="D317" t="str">
            <v>CR</v>
          </cell>
          <cell r="E317" t="str">
            <v>1,49</v>
          </cell>
        </row>
        <row r="318">
          <cell r="A318">
            <v>89028</v>
          </cell>
          <cell r="B318" t="str">
            <v>TANQUE DE ASFALTO ESTACIONÁRIO COM MAÇARICO, CAPACIDADE 20.000 L - CHP DIURNO. AF_06/2014</v>
          </cell>
          <cell r="C318" t="str">
            <v>CHP</v>
          </cell>
          <cell r="D318" t="str">
            <v>AS</v>
          </cell>
          <cell r="E318" t="str">
            <v>130,79</v>
          </cell>
        </row>
        <row r="319">
          <cell r="A319">
            <v>89032</v>
          </cell>
          <cell r="B319" t="str">
            <v>TRATOR DE ESTEIRAS, POTÊNCIA 100 HP, PESO OPERACIONAL 9,4 T, COM LÂMIN A 2,19 M3 - CHP DIURNO. AF_06/2014</v>
          </cell>
          <cell r="C319" t="str">
            <v>CHP</v>
          </cell>
          <cell r="D319" t="str">
            <v>CR</v>
          </cell>
          <cell r="E319" t="str">
            <v>152,39</v>
          </cell>
        </row>
        <row r="320">
          <cell r="A320">
            <v>89035</v>
          </cell>
          <cell r="B320" t="str">
            <v>TRATOR DE PNEUS, POTÊNCIA 85 CV, TRAÇÃO 4X4, PESO COM LASTRO DE 4.675 KG - CHP DIURNO. AF_06/2014</v>
          </cell>
          <cell r="C320" t="str">
            <v>CHP</v>
          </cell>
          <cell r="D320" t="str">
            <v>CR</v>
          </cell>
          <cell r="E320" t="str">
            <v>67,23</v>
          </cell>
        </row>
        <row r="321">
          <cell r="A321">
            <v>89225</v>
          </cell>
          <cell r="B321" t="str">
            <v>BETONEIRA CAPACIDADE NOMINAL DE 600 L, CAPACIDADE DE MISTURA 360 L, MO TOR ELÉTRICO TRIFÁSICO POTÊNCIA DE 4 CV, SEM CARREGADOR - CHP DIURNO. AF_11/2014</v>
          </cell>
          <cell r="C321" t="str">
            <v>CHP</v>
          </cell>
          <cell r="D321" t="str">
            <v>CR</v>
          </cell>
          <cell r="E321" t="str">
            <v>2,75</v>
          </cell>
        </row>
        <row r="322">
          <cell r="A322">
            <v>89234</v>
          </cell>
          <cell r="B322" t="str">
            <v>FRESADORA DE ASFALTO A FRIO SOBRE RODAS, LARGURA FRESAGEM DE 1,0 M, PO TÊNCIA 208 HP - CHP DIURNO. AF_11/2014</v>
          </cell>
          <cell r="C322" t="str">
            <v>CHP</v>
          </cell>
          <cell r="D322" t="str">
            <v>CR</v>
          </cell>
          <cell r="E322" t="str">
            <v>266,30</v>
          </cell>
        </row>
        <row r="323">
          <cell r="A323">
            <v>89242</v>
          </cell>
          <cell r="B323" t="str">
            <v>FRESADORA DE ASFALTO A FRIO SOBRE RODAS, LARGURA FRESAGEM DE 2,0 M, PO  TÊNCIA 550 HP - CHP DIURNO. AF_11/2014</v>
          </cell>
          <cell r="C323" t="str">
            <v>CHP</v>
          </cell>
          <cell r="D323" t="str">
            <v>CR</v>
          </cell>
          <cell r="E323" t="str">
            <v>632,81</v>
          </cell>
        </row>
        <row r="324">
          <cell r="A324">
            <v>89250</v>
          </cell>
          <cell r="B324" t="str">
            <v>RECICLADORA DE ASFALTO A FRIO SOBRE RODAS, LARGURA FRESAGEM DE 2,0 M, POTÊNCIA 422 HP - CHP DIURNO. AF_11/2014</v>
          </cell>
          <cell r="C324" t="str">
            <v>CHP</v>
          </cell>
          <cell r="D324" t="str">
            <v>CR</v>
          </cell>
          <cell r="E324" t="str">
            <v>525,13</v>
          </cell>
        </row>
        <row r="325">
          <cell r="A325">
            <v>89257</v>
          </cell>
          <cell r="B325" t="str">
            <v>VIBROACABADORA DE ASFALTO SOBRE ESTEIRAS, LARGURA DE PAVIMENTAÇÃO 2,13 M A 4,55 M, POTÊNCIA 100 HP CAPACIDADE 400 T/H - CHP DIURNO. AF_11/20 14</v>
          </cell>
          <cell r="C325" t="str">
            <v>CHP</v>
          </cell>
          <cell r="D325" t="str">
            <v>CR</v>
          </cell>
          <cell r="E325" t="str">
            <v>139,11</v>
          </cell>
        </row>
        <row r="326">
          <cell r="A326">
            <v>89272</v>
          </cell>
          <cell r="B326" t="str">
            <v>GUINDASTE HIDRÁULICO AUTOPROPELIDO, COM LANÇA TELESCÓPICA 28,80 M, CAP ACIDADE MÁXIMA 30 T, POTÊNCIA 97 KW, TRAÇÃO 4 X 4 - CHP DIURNO. AF_11/ 2014</v>
          </cell>
          <cell r="C326" t="str">
            <v>CHP</v>
          </cell>
          <cell r="D326" t="str">
            <v>CR</v>
          </cell>
          <cell r="E326" t="str">
            <v>132,53</v>
          </cell>
        </row>
        <row r="327">
          <cell r="A327">
            <v>89278</v>
          </cell>
          <cell r="B327" t="str">
            <v>BETONEIRA CAPACIDADE NOMINAL DE 600 L, CAPACIDADE DE MISTURA 440 L, MO TOR A DIESEL POTÊNCIA 10 HP, COM CARREGADOR - CHP DIURNO. AF_11/2014</v>
          </cell>
          <cell r="C327" t="str">
            <v>CHP</v>
          </cell>
          <cell r="D327" t="str">
            <v>CR</v>
          </cell>
          <cell r="E327" t="str">
            <v>6,79</v>
          </cell>
        </row>
        <row r="328">
          <cell r="A328">
            <v>89843</v>
          </cell>
          <cell r="B328" t="str">
            <v>BATE-ESTACAS POR GRAVIDADE, POTÊNCIA DE 160 HP, PESO DO MARTELO ATÉ 3 TONELADAS - CHP DIURNO. AF_11/2014</v>
          </cell>
          <cell r="C328" t="str">
            <v>CHP</v>
          </cell>
          <cell r="D328" t="str">
            <v>CR</v>
          </cell>
          <cell r="E328" t="str">
            <v>135,29</v>
          </cell>
        </row>
        <row r="329">
          <cell r="A329">
            <v>89876</v>
          </cell>
          <cell r="B329" t="str">
            <v>CAMINHÃO BASCULANTE 14 M3, COM CAVALO MECÂNICO DE CAPACIDADE MÁXIMA DE TRAÇÃO COMBINADO DE 36000 KG, POTÊNCIA 286 CV, INCLUSIVE SEMIREBOQUE COM CAÇAMBA METÁLICA - CHP DIURNO. AF_12/2014</v>
          </cell>
          <cell r="C329" t="str">
            <v>CHP</v>
          </cell>
          <cell r="D329" t="str">
            <v>AS</v>
          </cell>
          <cell r="E329" t="str">
            <v>166,15</v>
          </cell>
        </row>
        <row r="330">
          <cell r="A330">
            <v>89883</v>
          </cell>
          <cell r="B330" t="str">
            <v>CAMINHÃO BASCULANTE 18 M3, COM CAVALO MECÂNICO DE CAPACIDADE MÁXIMA DE TRAÇÃO COMBINADO DE 45000 KG, POTÊNCIA 330 CV, INCLUSIVE SEMIREBOQUE COM CAÇAMBA METÁLICA - CHP DIURNO. AF_12/2014</v>
          </cell>
          <cell r="C330" t="str">
            <v>CHP</v>
          </cell>
          <cell r="D330" t="str">
            <v>AS</v>
          </cell>
          <cell r="E330" t="str">
            <v>184,91</v>
          </cell>
        </row>
        <row r="331">
          <cell r="A331">
            <v>90586</v>
          </cell>
          <cell r="B331" t="str">
            <v>VIBRADOR DE IMERSÃO, DIÂMETRO DE PONTEIRA 45MM, MOTOR ELÉTRICO TRIFÁSI CO POTÊNCIA DE 2 CV - CHP DIURNO. AF_06/2015</v>
          </cell>
          <cell r="C331" t="str">
            <v>CHP</v>
          </cell>
          <cell r="D331" t="str">
            <v>CR</v>
          </cell>
          <cell r="E331" t="str">
            <v>1,84</v>
          </cell>
        </row>
        <row r="332">
          <cell r="A332">
            <v>90625</v>
          </cell>
          <cell r="B332" t="str">
            <v>PERFURATRIZ MANUAL, TORQUE MÁXIMO 83 N.M, POTÊNCIA 5 CV, COM DIÂMETRO MÁXIMO 4" - CHP DIURNO. AF_06/2015</v>
          </cell>
          <cell r="C332" t="str">
            <v>CHP</v>
          </cell>
          <cell r="D332" t="str">
            <v>AS</v>
          </cell>
          <cell r="E332" t="str">
            <v>4,89</v>
          </cell>
        </row>
        <row r="333">
          <cell r="A333">
            <v>90631</v>
          </cell>
          <cell r="B333" t="str">
            <v>PERFURATRIZ SOBRE ESTEIRA, TORQUE MÁXIMO 600 KGF, PESO MÉDIO 1000 KG, POTÊNCIA 20 HP, DIÂMETRO MÁXIMO 10" - CHP DIURNO. AF_06/2015</v>
          </cell>
          <cell r="C333" t="str">
            <v>CHP</v>
          </cell>
          <cell r="D333" t="str">
            <v>CR</v>
          </cell>
          <cell r="E333" t="str">
            <v>107,48</v>
          </cell>
        </row>
        <row r="334">
          <cell r="A334">
            <v>90637</v>
          </cell>
          <cell r="B334" t="str">
            <v xml:space="preserve">MISTURADOR DUPLO HORIZONTAL DE ALTA TURBULÊNCIA, CAPACIDADE / VOLUME 2 X 500 LITROS, MOTORES ELÉTRICOS MÍNIMO 5 CV CADA, PARA NATA CIMENTO, ARGAMASSA E OUTROS - CHP DIURNO. AF_06/2015 </v>
          </cell>
          <cell r="C334" t="str">
            <v>CHP</v>
          </cell>
          <cell r="D334" t="str">
            <v>CR</v>
          </cell>
          <cell r="E334" t="str">
            <v>7,88</v>
          </cell>
        </row>
        <row r="335">
          <cell r="A335">
            <v>90643</v>
          </cell>
          <cell r="B335" t="str">
            <v>BOMBA TRIPLEX, PARA INJEÇÃO DE NATA DE CIMENTO, VAZÃO MÁXIMA DE 100 LI TROS/MINUTO, PRESSÃO MÁXIMA DE 70 BAR - CHP DIURNO. AF_06/2015</v>
          </cell>
          <cell r="C335" t="str">
            <v>CHP</v>
          </cell>
          <cell r="D335" t="str">
            <v>CR</v>
          </cell>
          <cell r="E335" t="str">
            <v>13,23</v>
          </cell>
        </row>
        <row r="336">
          <cell r="A336">
            <v>90650</v>
          </cell>
          <cell r="B336" t="str">
            <v>BOMBA CENTRÍFUGA MONOESTÁGIO COM MOTOR ELÉTRICO MONOFÁSICO, POTÊNCIA 1 5 HP, DIÂMETRO DO ROTOR 173 MM, HM/Q = 30 MCA / 90 M3/H A 45 MCA / 55 M3/H - CHP DIURNO. AF_06/2015</v>
          </cell>
          <cell r="C336" t="str">
            <v>CHP</v>
          </cell>
          <cell r="D336" t="str">
            <v>CR</v>
          </cell>
          <cell r="E336" t="str">
            <v>6,09</v>
          </cell>
        </row>
        <row r="337">
          <cell r="A337">
            <v>90656</v>
          </cell>
          <cell r="B337" t="str">
            <v>BOMBA DE PROJEÇÃO DE CONCRETO SECO, POTÊNCIA 10 CV, VAZÃO 3 M3/H - CHP DIURNO. AF_06/2015</v>
          </cell>
          <cell r="C337" t="str">
            <v>CHP</v>
          </cell>
          <cell r="D337" t="str">
            <v>CR</v>
          </cell>
          <cell r="E337" t="str">
            <v>8,56</v>
          </cell>
        </row>
        <row r="338">
          <cell r="A338">
            <v>90662</v>
          </cell>
          <cell r="B338" t="str">
            <v>BOMBA DE PROJEÇÃO DE CONCRETO SECO, POTÊNCIA 10 CV, VAZÃO 6 M3/H - CHP DIURNO. AF_06/2015</v>
          </cell>
          <cell r="C338" t="str">
            <v>CHP</v>
          </cell>
          <cell r="D338" t="str">
            <v>CR</v>
          </cell>
          <cell r="E338" t="str">
            <v>8,94</v>
          </cell>
        </row>
        <row r="339">
          <cell r="A339">
            <v>90668</v>
          </cell>
          <cell r="B339" t="str">
            <v>PROJETOR PNEUMÁTICO DE ARGAMASSA PARA CHAPISCO E REBOCO COM RECIPIENTE ACOPLADO, TIPO CANEQUINHA, COM COMPRESSOR DE AR REBOCÁVEL VAZÃO 89 PC M E MOTOR DIESEL DE 20 CV - CHP DIURNO. AF_06/2015</v>
          </cell>
          <cell r="C339" t="str">
            <v>CHP</v>
          </cell>
          <cell r="D339" t="str">
            <v>CR</v>
          </cell>
          <cell r="E339" t="str">
            <v>46,54</v>
          </cell>
        </row>
        <row r="340">
          <cell r="A340">
            <v>90674</v>
          </cell>
          <cell r="B340" t="str">
            <v>PERFURATRIZ COM TORRE METÁLICA PARA EXECUÇÃO DE ESTACA HÉLICE CONTÍNUA , PROFUNDIDADE MÁXIMA DE 30 M, DIÂMETRO MÁXIMO DE 800 MM, POTÊNCIA INS TALADA DE 268 HP, MESA ROTATIVA COM TORQUE MÁXIMO DE 170 KNM - CHP DIU RNO. AF_06/2015</v>
          </cell>
          <cell r="C340" t="str">
            <v>CHP</v>
          </cell>
          <cell r="D340" t="str">
            <v>CR</v>
          </cell>
          <cell r="E340" t="str">
            <v>546,28</v>
          </cell>
        </row>
        <row r="341">
          <cell r="A341">
            <v>90680</v>
          </cell>
          <cell r="B341" t="str">
            <v>PERFURATRIZ HIDRÁULICA SOBRE CAMINHÃO COM TRADO CURTO ACOPLADO, PROFUN DIDADE MÁXIMA DE 20 M, DIÂMETRO MÁXIMO DE 1500 MM, POTÊNCIA INSTALADA DE 137 HP, MESA ROTATIVA COM TORQUE MÁXIMO DE 30 KNM - CHP DIURNO. AF_ 06/2015</v>
          </cell>
          <cell r="C341" t="str">
            <v>CHP</v>
          </cell>
          <cell r="D341" t="str">
            <v>CR</v>
          </cell>
          <cell r="E341" t="str">
            <v>272,05</v>
          </cell>
        </row>
        <row r="342">
          <cell r="A342">
            <v>90686</v>
          </cell>
          <cell r="B342" t="str">
            <v>MANIPULADOR TELESCÓPICO, POTÊNCIA DE 85 HP, CAPACIDADE DE CARGA DE 3.5 00 KG, ALTURA MÁXIMA DE ELEVAÇÃO DE 12,3 M - CHP DIURNO. AF_06/2015</v>
          </cell>
          <cell r="C342" t="str">
            <v>CHP</v>
          </cell>
          <cell r="D342" t="str">
            <v>CR</v>
          </cell>
          <cell r="E342" t="str">
            <v>105,86</v>
          </cell>
        </row>
        <row r="343">
          <cell r="A343">
            <v>90692</v>
          </cell>
          <cell r="B343" t="str">
            <v>MINICARREGADEIRA SOBRE RODAS, POTÊNCIA LÍQUIDA DE 47 HP, CAPACIDADE NO MINAL DE OPERAÇÃO DE 646 KG - CHP DIURNO. AF_06/2015</v>
          </cell>
          <cell r="C343" t="str">
            <v>CHP</v>
          </cell>
          <cell r="D343" t="str">
            <v>CR</v>
          </cell>
          <cell r="E343" t="str">
            <v>56,32</v>
          </cell>
        </row>
        <row r="344">
          <cell r="A344">
            <v>90964</v>
          </cell>
          <cell r="B344" t="str">
            <v>COMPRESSOR DE AR REBOCÁVEL, VAZÃO 89 PCM, PRESSÃO EFETIVA DE TRABALHO 102 PSI, MOTOR DIESEL, POTÊNCIA 20 CV - CHP DIURNO. AF_06/2015</v>
          </cell>
          <cell r="C344" t="str">
            <v>CHP</v>
          </cell>
          <cell r="D344" t="str">
            <v>C</v>
          </cell>
          <cell r="E344" t="str">
            <v>16,67</v>
          </cell>
        </row>
        <row r="345">
          <cell r="A345">
            <v>90972</v>
          </cell>
          <cell r="B345" t="str">
            <v xml:space="preserve">COMPRESSOR DE AR REBOCAVEL, VAZÃO 250 PCM, PRESSAO DE TRABALHO 102 PSI , MOTOR A DIESEL POTÊNCIA 81 CV - CHP DIURNO. AF_06/2015 </v>
          </cell>
          <cell r="C345" t="str">
            <v>CHP</v>
          </cell>
          <cell r="D345" t="str">
            <v>CR</v>
          </cell>
          <cell r="E345" t="str">
            <v>48,21</v>
          </cell>
        </row>
        <row r="346">
          <cell r="A346">
            <v>90979</v>
          </cell>
          <cell r="B346" t="str">
            <v>COMPRESSOR DE AR REBOCÁVEL, VAZÃO 748 PCM, PRESSÃO EFETIVA DE TRABALHO 102 PSI, MOTOR DIESEL, POTÊNCIA 210 CV - CHP DIURNO. AF_06/2015</v>
          </cell>
          <cell r="C346" t="str">
            <v>CHP</v>
          </cell>
          <cell r="D346" t="str">
            <v>CR</v>
          </cell>
          <cell r="E346" t="str">
            <v>124,60</v>
          </cell>
        </row>
        <row r="347">
          <cell r="A347">
            <v>90991</v>
          </cell>
          <cell r="B347" t="str">
            <v>ESCAVADEIRA HIDRÁULICA SOBRE ESTEIRAS, CAÇAMBA 0,80 M3, PESO OPERACION AL 17,8 T, POTÊNCIA LÍQUIDA 110 HP - CHP DIURNO. AF_10/2014</v>
          </cell>
          <cell r="C347" t="str">
            <v>CHP</v>
          </cell>
          <cell r="D347" t="str">
            <v>CR</v>
          </cell>
          <cell r="E347" t="str">
            <v>148,55</v>
          </cell>
        </row>
        <row r="348">
          <cell r="A348">
            <v>90999</v>
          </cell>
          <cell r="B348" t="str">
            <v>COMPRESSOR DE AR REBOCAVEL, VAZÃO 400 PCM, PRESSAO DE TRABALHO 102 PSI , MOTOR A DIESEL POTÊNCIA 110 CV - CHP DIURNO. AF_06/2015</v>
          </cell>
          <cell r="C348" t="str">
            <v>CHP</v>
          </cell>
          <cell r="D348" t="str">
            <v>CR</v>
          </cell>
          <cell r="E348" t="str">
            <v>64,35</v>
          </cell>
        </row>
        <row r="349">
          <cell r="A349">
            <v>91031</v>
          </cell>
          <cell r="B349" t="str">
            <v>CAMINHÃO TRUCADO (C/ TERCEIRO EIXO) ELETRÔNICO - POTÊNCIA 231CV - PBT = 22000KG - DIST. ENTRE EIXOS 5170 MM - INCLUI CARROCERIA FIXA ABERTA DE MADEIRA - CHP DIURNO. AF_06/2015</v>
          </cell>
          <cell r="C349" t="str">
            <v>CHP</v>
          </cell>
          <cell r="D349" t="str">
            <v>AS</v>
          </cell>
          <cell r="E349" t="str">
            <v>126,31</v>
          </cell>
        </row>
        <row r="350">
          <cell r="A350">
            <v>91277</v>
          </cell>
          <cell r="B350" t="str">
            <v>PLACA VIBRATÓRIA REVERSÍVEL COM MOTOR 4 TEMPOS A GASOLINA, FORÇA CENTR ÍFUGA DE 25 KN (2500 KGF), POTÊNCIA 5,5 CV - CHP DIURNO. AF_08/2015</v>
          </cell>
          <cell r="C350" t="str">
            <v>CHP</v>
          </cell>
          <cell r="D350" t="str">
            <v>CR</v>
          </cell>
          <cell r="E350" t="str">
            <v>5,57</v>
          </cell>
        </row>
        <row r="351">
          <cell r="A351">
            <v>91283</v>
          </cell>
          <cell r="B351" t="str">
            <v>CORTADORA DE PISO COM MOTOR 4 TEMPOS A GASOLINA, POTÊNCIA DE 13 HP, CO M DISCO DE CORTE DIAMANTADO SEGMENTADO PARA CONCRETO, DIÂMETRO DE 350 MM, FURO DE 1" (14 X 1") - CHP DIURNO. AF_08/2015</v>
          </cell>
          <cell r="C351" t="str">
            <v>CHP</v>
          </cell>
          <cell r="D351" t="str">
            <v>CR</v>
          </cell>
          <cell r="E351" t="str">
            <v>11,85</v>
          </cell>
        </row>
        <row r="352">
          <cell r="A352">
            <v>91386</v>
          </cell>
          <cell r="B352" t="str">
            <v>CAMINHÃO BASCULANTE 10 M3, TRUCADO CABINE SIMPLES, PESO BRUTO TOTAL 23 .000 KG, CARGA ÚTIL MÁXIMA 15.935 KG, DISTÂNCIA ENTRE EIXOS 4,80 M, PO TÊNCIA 230 CV INCLUSIVE CAÇAMBA METÁLICA - CHP DIURNO. AF_06/2014</v>
          </cell>
          <cell r="C352" t="str">
            <v>CHP</v>
          </cell>
          <cell r="D352" t="str">
            <v>AS</v>
          </cell>
          <cell r="E352" t="str">
            <v>134,78</v>
          </cell>
        </row>
        <row r="353">
          <cell r="A353">
            <v>91533</v>
          </cell>
          <cell r="B353" t="str">
            <v>COMPACTADOR DE SOLOS DE PERCUSSÃO (SOQUETE) COM MOTOR A GASOLINA 4 TEM POS, POTÊNCIA 4 CV - CHP DIURNO. AF_08/2015</v>
          </cell>
          <cell r="C353" t="str">
            <v>CHP</v>
          </cell>
          <cell r="D353" t="str">
            <v>CR</v>
          </cell>
          <cell r="E353" t="str">
            <v>5,37</v>
          </cell>
        </row>
        <row r="354">
          <cell r="A354">
            <v>91634</v>
          </cell>
          <cell r="B354" t="str">
            <v>GUINDAUTO HIDRÁULICO, CAPACIDADE MÁXIMA DE CARGA 6500 KG, MOMENTO MÁXI MO DE CARGA 5,8 TM, ALCANCE MÁXIMO HORIZONTAL 7,60 M, INCLUSIVE CAMINH ÃO TOCO PBT 9.700 KG, POTÊNCIA DE 160 CV - CHP DIURNO. AF_08/2015</v>
          </cell>
          <cell r="C354" t="str">
            <v>CHP</v>
          </cell>
          <cell r="D354" t="str">
            <v>CR</v>
          </cell>
          <cell r="E354" t="str">
            <v>96,51</v>
          </cell>
        </row>
        <row r="355">
          <cell r="A355">
            <v>91645</v>
          </cell>
          <cell r="B355" t="str">
            <v>CAMINHÃO DE TRANSPORTE DE MATERIAL ASFÁLTICO 30.000 L, COM CAVALO MECÂ NICO DE CAPACIDADE MÁXIMA DE TRAÇÃO COMBINADO DE 66.000 KG, POTÊNCIA 3 60 CV, INCLUSIVE TANQUE DE ASFALTO COM SERPENTINA - CHP DIURNO. AF_08/ 2015</v>
          </cell>
          <cell r="C355" t="str">
            <v>CHP</v>
          </cell>
          <cell r="D355" t="str">
            <v>AS</v>
          </cell>
          <cell r="E355" t="str">
            <v>199,54</v>
          </cell>
        </row>
        <row r="356">
          <cell r="A356">
            <v>91692</v>
          </cell>
          <cell r="B356" t="str">
            <v xml:space="preserve">SERRA CIRCULAR DE BANCADA COM MOTOR ELÉTRICO POTÊNCIA DE 5HP, COM COIF A PARA DISCO 10" - CHP DIURNO. AF_08/2015 </v>
          </cell>
          <cell r="C356" t="str">
            <v>CHP</v>
          </cell>
          <cell r="D356" t="str">
            <v>CR</v>
          </cell>
          <cell r="E356" t="str">
            <v>1,42</v>
          </cell>
        </row>
        <row r="357">
          <cell r="A357">
            <v>92043</v>
          </cell>
          <cell r="B357" t="str">
            <v>DISTRIBUIDOR DE AGREGADOS REBOCAVEL, CAPACIDADE 1,9 M³, LARGURA DE TRA BALHO 3,66 M - CHP DIURNO. AF_11/2015</v>
          </cell>
          <cell r="C357" t="str">
            <v>CHP</v>
          </cell>
          <cell r="D357" t="str">
            <v>AS</v>
          </cell>
          <cell r="E357" t="str">
            <v>5,61</v>
          </cell>
        </row>
        <row r="358">
          <cell r="A358">
            <v>92106</v>
          </cell>
          <cell r="B358" t="str">
            <v>CAMINHÃO PARA EQUIPAMENTO DE LIMPEZA A SUCÇÃO, COM CAMINHÃO TRUCADO DE PESO BRUTO TOTAL 23000 KG, CARGA ÚTIL MÁXIMA 15935 KG, DISTÂNCIA ENTR E EIXOS 4,80 M, POTÊNCIA 230 CV, INCLUSIVE LIMPADORA A SUCÇÃO, TANQUE 12000 L - CHP DIURNO. AF_11/2015</v>
          </cell>
          <cell r="C358" t="str">
            <v>CHP</v>
          </cell>
          <cell r="D358" t="str">
            <v>AS</v>
          </cell>
          <cell r="E358" t="str">
            <v>137,86</v>
          </cell>
        </row>
        <row r="359">
          <cell r="A359">
            <v>92112</v>
          </cell>
          <cell r="B359" t="str">
            <v>PENEIRA ROTATIVA COM MOTOR ELÉTRICO TRIFÁSICO DE 2 CV, CILINDRO DE 1 M X 0,60 M, COM FUROS DE 3,17 MM - CHP DIURNO. AF_11/2015</v>
          </cell>
          <cell r="C359" t="str">
            <v>CHP</v>
          </cell>
          <cell r="D359" t="str">
            <v>CR</v>
          </cell>
          <cell r="E359" t="str">
            <v>2,25</v>
          </cell>
        </row>
        <row r="360">
          <cell r="A360">
            <v>92118</v>
          </cell>
          <cell r="B360" t="str">
            <v>DOSADOR DE AREIA, CAPACIDADE DE 26 LITROS - CHP DIURNO. AF_11/2015 CAMINHONETE COM MOTOR A DIESEL, POTÊNCIA 180 CV, CABINE DUPLA, 4X4 - C HP DIURNO. AF_11/2015</v>
          </cell>
          <cell r="C360" t="str">
            <v>CHP</v>
          </cell>
          <cell r="D360" t="str">
            <v>CR</v>
          </cell>
          <cell r="E360" t="str">
            <v>1,26</v>
          </cell>
        </row>
        <row r="361">
          <cell r="A361">
            <v>92138</v>
          </cell>
          <cell r="B361" t="str">
            <v>CAMINHONETE COM MOTOR A DIESEL, POTÊNCIA 180 CV, CABINE DUPLA, 4X4 - C HP DIURNO. AF_11/2015</v>
          </cell>
          <cell r="C361" t="str">
            <v>CHP</v>
          </cell>
          <cell r="D361" t="str">
            <v>CR</v>
          </cell>
          <cell r="E361" t="str">
            <v>95,45</v>
          </cell>
        </row>
        <row r="362">
          <cell r="A362">
            <v>92145</v>
          </cell>
          <cell r="B362" t="str">
            <v>CAMINHONETE CABINE SIMPLES COM MOTOR 1.6 FLEX, CÂMBIO MANUAL, POTÊNCIA 101/104 CV, 2 PORTAS - CHP DIURNO. AF_11/2015</v>
          </cell>
          <cell r="C362" t="str">
            <v>CHP</v>
          </cell>
          <cell r="D362" t="str">
            <v>CR</v>
          </cell>
          <cell r="E362" t="str">
            <v>75,06</v>
          </cell>
        </row>
        <row r="363">
          <cell r="A363">
            <v>92242</v>
          </cell>
          <cell r="B363" t="str">
            <v>CAMINHÃO DE TRANSPORTE DE MATERIAL ASFÁLTICO 20.000 L, COM CAVALO MECÂ NICO DE CAPACIDADE MÁXIMA DE TRAÇÃO COMBINADO DE 45.000 KG, POTÊNCIA 3 30 CV, INCLUSIVE TANQUE DE ASFALTO COM MAÇARICO - CHP DIURNO. AF_12/20 15</v>
          </cell>
          <cell r="C363" t="str">
            <v>CHP</v>
          </cell>
          <cell r="D363" t="str">
            <v>AS</v>
          </cell>
          <cell r="E363" t="str">
            <v>173,00</v>
          </cell>
        </row>
        <row r="364">
          <cell r="A364">
            <v>92716</v>
          </cell>
          <cell r="B364" t="str">
            <v>APARELHO PARA CORTE E SOLDA OXI-ACETILENO SOBRE RODAS, INCLUSIVE CILIN DROS E MAÇARICOS - CHP DIURNO. AF_12/2015</v>
          </cell>
          <cell r="C364" t="str">
            <v>CHP</v>
          </cell>
          <cell r="D364" t="str">
            <v>CR</v>
          </cell>
          <cell r="E364" t="str">
            <v>16,59</v>
          </cell>
        </row>
        <row r="365">
          <cell r="A365">
            <v>92960</v>
          </cell>
          <cell r="B365" t="str">
            <v>MÁQUINA EXTRUSORA DE CONCRETO PARA GUIAS E SARJETAS, MOTOR A DIESEL, P OTÊNCIA 14 CV - CHP DIURNO. AF_12/2015</v>
          </cell>
          <cell r="C365" t="str">
            <v>CHP</v>
          </cell>
          <cell r="D365" t="str">
            <v>CR</v>
          </cell>
          <cell r="E365" t="str">
            <v>11,71</v>
          </cell>
        </row>
        <row r="366">
          <cell r="A366">
            <v>92966</v>
          </cell>
          <cell r="B366" t="str">
            <v>MARTELO PERFURADOR PNEUMÁTICO MANUAL, HASTE 25 X 75 MM, 21 KG - CHP DI URNO. AF_12/2015</v>
          </cell>
          <cell r="C366" t="str">
            <v>CHP</v>
          </cell>
          <cell r="D366" t="str">
            <v>AS</v>
          </cell>
          <cell r="E366" t="str">
            <v>10,93</v>
          </cell>
        </row>
        <row r="367">
          <cell r="A367">
            <v>93224</v>
          </cell>
          <cell r="B367" t="str">
            <v>PERFURATRIZ COM TORRE METÁLICA PARA EXECUÇÃO DE ESTACA HÉLICE CONTÍNUA , PROFUNDIDADE MÁXIMA DE 32 M, DIÂMETRO MÁXIMO DE 1000 MM, POTÊNCIA IN STALADA DE 350 HP, MESA ROTATIVA COM TORQUE MÁXIMO DE 263 KNM - CHP DI URNO. AF_01/2016</v>
          </cell>
          <cell r="C367" t="str">
            <v>CHP</v>
          </cell>
          <cell r="D367" t="str">
            <v>CR</v>
          </cell>
          <cell r="E367" t="str">
            <v>810,01</v>
          </cell>
        </row>
        <row r="368">
          <cell r="A368">
            <v>93233</v>
          </cell>
          <cell r="B368" t="str">
            <v>BETONEIRA CAPACIDADE NOMINAL 400 L, CAPACIDADE DE MISTURA 310 L, MOTOR  A GASOLINA POTÊNCIA 5,5 HP, SEM CARREGADOR - CHP DIURNO. AF_02/2016</v>
          </cell>
          <cell r="C368" t="str">
            <v>CHP</v>
          </cell>
          <cell r="D368" t="str">
            <v>CR</v>
          </cell>
          <cell r="E368" t="str">
            <v>5,08</v>
          </cell>
        </row>
        <row r="369">
          <cell r="A369">
            <v>93272</v>
          </cell>
          <cell r="B369" t="str">
            <v>GRUA ASCENSIONAL, LANCA DE 30 M, CAPACIDADE DE 1,0 T A 30 M, ALTURA AT E 39 M - CHP DIURNO. AF_03/2016</v>
          </cell>
          <cell r="C369" t="str">
            <v>CHP</v>
          </cell>
          <cell r="D369" t="str">
            <v>CR</v>
          </cell>
          <cell r="E369" t="str">
            <v>60,02</v>
          </cell>
        </row>
        <row r="370">
          <cell r="A370">
            <v>93281</v>
          </cell>
          <cell r="B370" t="str">
            <v>GUINCHO ELÉTRICO DE COLUNA, CAPACIDADE 400 KG, COM MOTO FREIO, MOTOR T RIFÁSICO DE 1,25 CV - CHP DIURNO. AF_03/2016</v>
          </cell>
          <cell r="C370" t="str">
            <v>CHP</v>
          </cell>
          <cell r="D370" t="str">
            <v>CR</v>
          </cell>
          <cell r="E370" t="str">
            <v>10,81</v>
          </cell>
        </row>
        <row r="371">
          <cell r="A371">
            <v>93287</v>
          </cell>
          <cell r="B371" t="str">
            <v>GUINDASTE HIDRÁULICO AUTOPROPELIDO, COM LANÇA TELESCÓPICA 40 M, CAPACI DADE MÁXIMA 60 T, POTÊNCIA 260 KW - CHP DIURNO. AF_03/2016</v>
          </cell>
          <cell r="C371" t="str">
            <v>CHP</v>
          </cell>
          <cell r="D371" t="str">
            <v>CR</v>
          </cell>
          <cell r="E371" t="str">
            <v>244,80</v>
          </cell>
        </row>
        <row r="372">
          <cell r="A372">
            <v>93415</v>
          </cell>
          <cell r="B372" t="str">
            <v>GERADOR PORTÁTIL MONOFÁSICO, POTÊNCIA 5500 VA, MOTOR A GASOLINA, POTÊN CIA DO MOTOR 13 CV - CHP DIURNO. AF_03/2016</v>
          </cell>
          <cell r="C372" t="str">
            <v>CHP</v>
          </cell>
          <cell r="D372" t="str">
            <v>CR</v>
          </cell>
          <cell r="E372" t="str">
            <v>10,97</v>
          </cell>
        </row>
        <row r="373">
          <cell r="A373">
            <v>93421</v>
          </cell>
          <cell r="B373" t="str">
            <v>GRUPO GERADOR REBOCÁVEL, POTÊNCIA 66 KVA, MOTOR A DIESEL - CHP DIURNO. AF_03/2016</v>
          </cell>
          <cell r="C373" t="str">
            <v>CHP</v>
          </cell>
          <cell r="D373" t="str">
            <v>CR</v>
          </cell>
          <cell r="E373" t="str">
            <v>45,73</v>
          </cell>
        </row>
        <row r="374">
          <cell r="A374">
            <v>93427</v>
          </cell>
          <cell r="B374" t="str">
            <v>GRUPO GERADOR ESTACIONÁRIO, POTÊNCIA 150 KVA, MOTOR A DIESEL- CHP DIUR NO. AF_03/2016</v>
          </cell>
          <cell r="C374" t="str">
            <v>CHP</v>
          </cell>
          <cell r="D374" t="str">
            <v>CR</v>
          </cell>
          <cell r="E374" t="str">
            <v>105,07</v>
          </cell>
        </row>
        <row r="375">
          <cell r="A375">
            <v>93433</v>
          </cell>
          <cell r="B375" t="str">
            <v>USINA DE MISTURA ASFÁLTICA À QUENTE, TIPO CONTRA FLUXO, PROD 40 A 80 T ON/HORA - CHP DIURNO. AF_03/2016</v>
          </cell>
          <cell r="C375" t="str">
            <v>CHP</v>
          </cell>
          <cell r="D375" t="str">
            <v>CR</v>
          </cell>
          <cell r="E375" t="str">
            <v>1.796,13</v>
          </cell>
        </row>
        <row r="376">
          <cell r="A376">
            <v>93439</v>
          </cell>
          <cell r="B376" t="str">
            <v>USINA DE ASFALTO À FRIO, CAPACIDADE DE 40 A 60 TON/HORA, ELÉTRICA POTÊ NCIA 30 CV - CHP DIURNO. AF_03/2016</v>
          </cell>
          <cell r="C376" t="str">
            <v>CHP</v>
          </cell>
          <cell r="D376" t="str">
            <v>CR</v>
          </cell>
          <cell r="E376" t="str">
            <v>88,49</v>
          </cell>
        </row>
        <row r="377">
          <cell r="A377" t="str">
            <v>0326</v>
          </cell>
          <cell r="B377" t="str">
            <v>CUSTO HORÁRIO PRODUTIVO NOTURNO COMPACTADOR DE SOLOS COM PLACA VIBRATORIA, 46X51CM, 5HP, 156KG, DIESEL , IMPACTO DINAMICO 1700KG - CUSTO HORARIO PRODUTIVO DIURNO</v>
          </cell>
        </row>
        <row r="378">
          <cell r="A378">
            <v>5957</v>
          </cell>
          <cell r="B378" t="str">
            <v>COMPACTADOR DE SOLOS COM PLACA VIBRATORIA, 46X51CM, 5HP, 156KG, DIESEL , IMPACTO DINAMICO 1700KG - CUSTO HORARIO PRODUTIVO DIURNO</v>
          </cell>
          <cell r="C378" t="str">
            <v>CHP</v>
          </cell>
          <cell r="D378" t="str">
            <v>CR</v>
          </cell>
          <cell r="E378" t="str">
            <v>16,85</v>
          </cell>
        </row>
        <row r="379">
          <cell r="A379" t="str">
            <v>0327</v>
          </cell>
          <cell r="B379" t="str">
            <v>CUSTO HORÁRIO IMPRODUTIVO DIURNO ESCAVADEIRA HIDRÁULICA SOBRE ESTEIRAS, CAÇAMBA 0,80 M3, PESO OPERACION AL 17 T, POTENCIA BRUTA 111 HP - CHI DIURNO. AF_06/2014</v>
          </cell>
        </row>
        <row r="380">
          <cell r="A380">
            <v>5632</v>
          </cell>
          <cell r="B380" t="str">
            <v>ESCAVADEIRA HIDRÁULICA SOBRE ESTEIRAS, CAÇAMBA 0,80 M3, PESO OPERACION AL 17 T, POTENCIA BRUTA 111 HP - CHI DIURNO. AF_06/2014</v>
          </cell>
          <cell r="C380" t="str">
            <v>CHI</v>
          </cell>
          <cell r="D380" t="str">
            <v>CR</v>
          </cell>
          <cell r="E380" t="str">
            <v>54,96</v>
          </cell>
        </row>
        <row r="381">
          <cell r="A381">
            <v>5679</v>
          </cell>
          <cell r="B381" t="str">
            <v>RETROESCAVADEIRA SOBRE RODAS COM CARREGADEIRA, TRAÇÃO 4X4, POTÊNCIA LÍ Q. 88 HP, CAÇAMBA CARREG. CAP. MÍN. 1 M3, CAÇAMBA RETRO CAP. 0,26 M3, PESO OPERACIONAL MÍN. 6.674 KG, PROFUNDIDADE ESCAVAÇÃO MÁX. 4,37 M - C HI DIURNO. AF_06/2014</v>
          </cell>
          <cell r="C381" t="str">
            <v>CHI</v>
          </cell>
          <cell r="D381" t="str">
            <v>CR</v>
          </cell>
          <cell r="E381" t="str">
            <v>32,85</v>
          </cell>
        </row>
        <row r="382">
          <cell r="A382">
            <v>5681</v>
          </cell>
          <cell r="B382" t="str">
            <v>RETROESCAVADEIRA SOBRE RODAS COM CARREGADEIRA, TRAÇÃO 4X2, POTÊNCIA LÍ  Q. 79 HP, CAÇAMBA CARREG. CAP. MÍN. 1 M3, CAÇAMBA RETRO CAP. 0,20 M3, PESO OPERACIONAL MÍN. 6.570 KG, PROFUNDIDADE ESCAVAÇÃO MÁX. 4,37 M - C HI DIURNO. AF_06/2014</v>
          </cell>
          <cell r="C382" t="str">
            <v>CHI</v>
          </cell>
          <cell r="D382" t="str">
            <v>CR</v>
          </cell>
          <cell r="E382" t="str">
            <v>30,95</v>
          </cell>
        </row>
        <row r="383">
          <cell r="A383">
            <v>5685</v>
          </cell>
          <cell r="B383" t="str">
            <v>ROLO COMPACTADOR VIBRATÓRIO DE UM CILINDRO AÇO LISO, POTÊNCIA 80 HP, P ESO OPERACIONAL MÁXIMO 8,1 T, IMPACTO DINÂMICO 16,15 / 9,5 T, LARGURA DE TRABALHO 1,68 M - CHI DIURNO. AF_06/2014</v>
          </cell>
          <cell r="C383" t="str">
            <v>CHI</v>
          </cell>
          <cell r="D383" t="str">
            <v>CR</v>
          </cell>
          <cell r="E383" t="str">
            <v>32,66</v>
          </cell>
        </row>
        <row r="384">
          <cell r="A384">
            <v>5690</v>
          </cell>
          <cell r="B384" t="str">
            <v>GRADE DE DISCO CONTROLE REMOTO REBOCÁVEL, COM 24 DISCOS 24 X 6 MM COM PNEUS PARA TRANSPORTE - CHI DIURNO. AF_06/2014</v>
          </cell>
          <cell r="C384" t="str">
            <v>CHI</v>
          </cell>
          <cell r="D384" t="str">
            <v>CR</v>
          </cell>
          <cell r="E384" t="str">
            <v>3,39</v>
          </cell>
        </row>
        <row r="385">
          <cell r="A385">
            <v>5806</v>
          </cell>
          <cell r="B385" t="str">
            <v>MOTOBOMBA CENTRÍFUGA, MOTOR A GASOLINA, POTÊNCIA 5,42 HP, BOCAIS 1 1/2 " X 1", DIÂMETRO ROTOR 143 MM HM/Q = 6 MCA / 16,8 M3/H A 38 MCA / 6,6 M3/H - CHI DIURNO. AF_06/2014</v>
          </cell>
          <cell r="C385" t="str">
            <v>CHI</v>
          </cell>
          <cell r="D385" t="str">
            <v>CR</v>
          </cell>
          <cell r="E385" t="str">
            <v>0,19</v>
          </cell>
        </row>
        <row r="386">
          <cell r="A386">
            <v>5826</v>
          </cell>
          <cell r="B386" t="str">
            <v>CAMINHÃO TOCO, PBT 16.000 KG, CARGA ÚTIL MÁX. 10.685 KG, DIST. ENTRE E IXOS 4,8 M, POTÊNCIA 189 CV, INCLUSIVE CARROCERIA FIXA ABERTA DE MADEI RA P/ TRANSPORTE GERAL DE CARGA SECA, DIMEN. APROX. 2,5 X 7,00 X 0,50 M - CHI DIURNO. AF_06/2014</v>
          </cell>
          <cell r="C386" t="str">
            <v>CHI</v>
          </cell>
          <cell r="D386" t="str">
            <v>AS</v>
          </cell>
          <cell r="E386" t="str">
            <v>24,65</v>
          </cell>
        </row>
        <row r="387">
          <cell r="A387">
            <v>5829</v>
          </cell>
          <cell r="B387" t="str">
            <v>USINA DE CONCRETO FIXA CAPACIDADE 90/120 M³, 63HP - CHI DIURNO VIBROACABADORA DE ASFALTO SOBRE ESTEIRAS, LARGURA DE PAVIMENTAÇÃO 1,90 M A 5,30 M, POTÊNCIA 105 HP CAPACIDADE 450 T/H - CHI DIURNO. AF_11/20 14</v>
          </cell>
          <cell r="C387" t="str">
            <v>CHI</v>
          </cell>
          <cell r="D387" t="str">
            <v>AS</v>
          </cell>
          <cell r="E387" t="str">
            <v>100,62</v>
          </cell>
        </row>
        <row r="388">
          <cell r="A388">
            <v>5837</v>
          </cell>
          <cell r="B388" t="str">
            <v>VIBROACABADORA DE ASFALTO SOBRE ESTEIRAS, LARGURA DE PAVIMENTAÇÃO 1,90 M A 5,30 M, POTÊNCIA 105 HP CAPACIDADE 450 T/H - CHI DIURNO. AF_11/20 14</v>
          </cell>
          <cell r="C388" t="str">
            <v>CHI</v>
          </cell>
          <cell r="D388" t="str">
            <v>CR</v>
          </cell>
          <cell r="E388" t="str">
            <v>62,62</v>
          </cell>
        </row>
        <row r="389">
          <cell r="A389">
            <v>5841</v>
          </cell>
          <cell r="B389" t="str">
            <v>VASSOURA MECÂNICA REBOCÁVEL COM ESCOVA CILÍNDRICA, LARGURA ÚTIL DE VAR RIMENTO DE 2,44 M - CHI DIURNO. AF_06/2014</v>
          </cell>
          <cell r="C389" t="str">
            <v>CHI</v>
          </cell>
          <cell r="D389" t="str">
            <v>CR</v>
          </cell>
          <cell r="E389" t="str">
            <v>3,45</v>
          </cell>
        </row>
        <row r="390">
          <cell r="A390">
            <v>5845</v>
          </cell>
          <cell r="B390" t="str">
            <v>TRATOR DE PNEUS, POTÊNCIA 122 CV, TRAÇÃO 4X4, PESO COM LASTRO DE 4.510 KG - CHI DIURNO. AF_06/2014</v>
          </cell>
          <cell r="C390" t="str">
            <v>CHI</v>
          </cell>
          <cell r="D390" t="str">
            <v>CR</v>
          </cell>
          <cell r="E390" t="str">
            <v>24,19</v>
          </cell>
        </row>
        <row r="391">
          <cell r="A391">
            <v>5849</v>
          </cell>
          <cell r="B391" t="str">
            <v>TRATOR DE ESTEIRAS, POTÊNCIA 170 HP, PESO OPERACIONAL 19 T, CAÇAMBA 5, 2 M3 - CHI DIURNO. AF_06/2014</v>
          </cell>
          <cell r="C391" t="str">
            <v>CHI</v>
          </cell>
          <cell r="D391" t="str">
            <v>CR</v>
          </cell>
          <cell r="E391" t="str">
            <v>66,12</v>
          </cell>
        </row>
        <row r="392">
          <cell r="A392">
            <v>5853</v>
          </cell>
          <cell r="B392" t="str">
            <v>TRATOR DE ESTEIRAS, POTÊNCIA 150 HP, PESO OPERACIONAL 16,7 T, COM RODA MOTRIZ ELEVADA E LÂMINA 3,18 M3 - CHI DIURNO. AF_06/2014</v>
          </cell>
          <cell r="C392" t="str">
            <v>CHI</v>
          </cell>
          <cell r="D392" t="str">
            <v>CR</v>
          </cell>
          <cell r="E392" t="str">
            <v>66,44</v>
          </cell>
        </row>
        <row r="393">
          <cell r="A393">
            <v>5857</v>
          </cell>
          <cell r="B393" t="str">
            <v>TRATOR DE ESTEIRAS, POTÊNCIA 347 HP, PESO OPERACIONAL 38,5 T, COM LÂMI  NA 8,70 M3 - CHI DIURNO. AF_06/2014</v>
          </cell>
          <cell r="C393" t="str">
            <v>CHI</v>
          </cell>
          <cell r="D393" t="str">
            <v>CR</v>
          </cell>
          <cell r="E393" t="str">
            <v>184,01</v>
          </cell>
        </row>
        <row r="394">
          <cell r="A394">
            <v>5865</v>
          </cell>
          <cell r="B394" t="str">
            <v>ROLO COMPACTADOR VIBRATÓRIO REBOCÁVEL, CILINDRO DE AÇO LISO, POTÊNCIA DE TRAÇÃO DE 65 CV, PESO 4,7 T, IMPACTO DINÂMICO 18,3 T, LARGURA DE TR ABALHO 1,67 M - CHI DIURNO. AF_02/2016</v>
          </cell>
          <cell r="C394" t="str">
            <v>CHI</v>
          </cell>
          <cell r="D394" t="str">
            <v>CR</v>
          </cell>
          <cell r="E394" t="str">
            <v>5,80</v>
          </cell>
        </row>
        <row r="395">
          <cell r="A395">
            <v>5869</v>
          </cell>
          <cell r="B395" t="str">
            <v>ROLO COMPACTADOR VIBRATÓRIO TANDEM AÇO LISO, POTÊNCIA 58 HP, PESO SEM/ COM LASTRO 6,5 / 9,4 T, LARGURA DE TRABALHO 1,2 M - CHI DIURNO. AF_06/ 2014</v>
          </cell>
          <cell r="C395" t="str">
            <v>CHI</v>
          </cell>
          <cell r="D395" t="str">
            <v>CR</v>
          </cell>
          <cell r="E395" t="str">
            <v>37,04</v>
          </cell>
        </row>
        <row r="396">
          <cell r="A396">
            <v>5873</v>
          </cell>
          <cell r="B396" t="str">
            <v>ROLO COMPACTADOR DE PNEUS ESTÁTICO, PRESSÃO VARIÁVEL, POTÊNCIA 99 HP, PESO SEM/COM LASTRO 9,45 / 21,0 T, LARGURA DE ROLAGEM 2,265 M - CHI DI URNO. AF_02/2016</v>
          </cell>
          <cell r="C396" t="str">
            <v>CHI</v>
          </cell>
          <cell r="D396" t="str">
            <v>CR</v>
          </cell>
          <cell r="E396" t="str">
            <v>38,44</v>
          </cell>
        </row>
        <row r="397">
          <cell r="A397">
            <v>5877</v>
          </cell>
          <cell r="B397" t="str">
            <v>RETROESCAVADEIRA SOBRE RODAS COM CARREGADEIRA, TRAÇÃO 4X4, POTÊNCIA LÍ Q. 72 HP, CAÇAMBA CARREG. CAP. MÍN. 0,79 M3, CAÇAMBA RETRO CAP. 0,18 M 3, PESO OPERACIONAL MÍN. 7.140 KG, PROFUNDIDADE ESCAVAÇÃO MÁX. 4,50 M - CHI DIURNO. AF_06/2014</v>
          </cell>
          <cell r="C397" t="str">
            <v>CHI</v>
          </cell>
          <cell r="D397" t="str">
            <v>CR</v>
          </cell>
          <cell r="E397" t="str">
            <v>32,24</v>
          </cell>
        </row>
        <row r="398">
          <cell r="A398">
            <v>5881</v>
          </cell>
          <cell r="B398" t="str">
            <v>ROLO COMPACTADOR VIBRATÓRIO PÉ DE CARNEIRO, OPERADO POR CONTROLE REMOT O, POTÊNCIA 12,5 KW, PESO OPERACIONAL 1,675 T, LARGURA DE TRABALHO 0,8 5 M - CHI DIURNO. AF_02/2016</v>
          </cell>
          <cell r="C398" t="str">
            <v>CHI</v>
          </cell>
          <cell r="D398" t="str">
            <v>CR</v>
          </cell>
          <cell r="E398" t="str">
            <v>39,70</v>
          </cell>
        </row>
        <row r="399">
          <cell r="A399">
            <v>5884</v>
          </cell>
          <cell r="B399" t="str">
            <v>USINA DE LAMA ASFÁLTICA, PROD 30 A 50 T/H, SILO DE AGREGADO 7 M3, RESE RVATÓRIOS PARA EMULSÃO E ÁGUA DE 2,3 M3 CADA, MISTURADOR TIPO PUG MILL A SER MONTADO SOBRE CAMINHÃO - CHI DIURNO. AF_10/2014</v>
          </cell>
          <cell r="C399" t="str">
            <v>CHI</v>
          </cell>
          <cell r="D399" t="str">
            <v>AS</v>
          </cell>
          <cell r="E399" t="str">
            <v>35,41</v>
          </cell>
        </row>
        <row r="400">
          <cell r="A400">
            <v>5892</v>
          </cell>
          <cell r="B400" t="str">
            <v>CAMINHÃO TOCO, PESO BRUTO TOTAL 14.300 KG, CARGA ÚTIL MÁXIMA 9590 KG, DISTÂNCIA ENTRE EIXOS 4,76 M, POTÊNCIA 185 CV (NÃO INCLUI CARROCERIA) - CHI DIURNO. AF_06/2014</v>
          </cell>
          <cell r="C400" t="str">
            <v>CHI</v>
          </cell>
          <cell r="D400" t="str">
            <v>CR</v>
          </cell>
          <cell r="E400" t="str">
            <v>25,65</v>
          </cell>
        </row>
        <row r="401">
          <cell r="A401">
            <v>5896</v>
          </cell>
          <cell r="B401" t="str">
            <v>CAMINHÃO TOCO, PESO BRUTO TOTAL 16.000 KG, CARGA ÚTIL MÁXIMA DE 10.685 KG, DISTÂNCIA ENTRE EIXOS 4,80 M, POTÊNCIA 189 CV EXCLUSIVE CARROCERI A - CHI DIURNO. AF_06/2014</v>
          </cell>
          <cell r="C401" t="str">
            <v>CHI</v>
          </cell>
          <cell r="D401" t="str">
            <v>CR</v>
          </cell>
          <cell r="E401" t="str">
            <v>23,68</v>
          </cell>
        </row>
        <row r="402">
          <cell r="A402">
            <v>5903</v>
          </cell>
          <cell r="B402" t="str">
            <v>CAMINHÃO PIPA 10.000 L TRUCADO, PESO BRUTO TOTAL 23.000 KG, CARGA ÚTIL MÁXIMA 15.935 KG, DISTÂNCIA ENTRE EIXOS 4,8 M, POTÊNCIA 230 CV, INCLU  SIVE TANQUE DE AÇO PARA TRANSPORTE DE ÁGUA - CHI DIURNO. AF_06/2014</v>
          </cell>
          <cell r="C402" t="str">
            <v>CHI</v>
          </cell>
          <cell r="D402" t="str">
            <v>AS</v>
          </cell>
          <cell r="E402" t="str">
            <v>31,17</v>
          </cell>
        </row>
        <row r="403">
          <cell r="A403">
            <v>5907</v>
          </cell>
          <cell r="B403" t="str">
            <v>DISTRIBUIDOR DE AGREGADO TIPO DOSADOR REBOCAVEL  COM 4 PNEUS COM LARGU RA 3,66 M - CHI DIURNO</v>
          </cell>
          <cell r="C403" t="str">
            <v>CHI</v>
          </cell>
          <cell r="D403" t="str">
            <v>AS</v>
          </cell>
          <cell r="E403" t="str">
            <v>8,14</v>
          </cell>
        </row>
        <row r="404">
          <cell r="A404">
            <v>5911</v>
          </cell>
          <cell r="B404" t="str">
            <v>ESPARGIDOR DE ASFALTO PRESSURIZADO COM TANQUE DE 2500 L, REBOCÁVEL COM MOTOR A GASOLINA POTÊNCIA 3,4 HP - CHI DIURNO. AF_07/2014</v>
          </cell>
          <cell r="C404" t="str">
            <v>CHI</v>
          </cell>
          <cell r="D404" t="str">
            <v>AS</v>
          </cell>
          <cell r="E404" t="str">
            <v>16,45</v>
          </cell>
        </row>
        <row r="405">
          <cell r="A405">
            <v>5923</v>
          </cell>
          <cell r="B405" t="str">
            <v>GRADE DE DISCO REBOCÁVEL COM 20 DISCOS 24" X 6 MM COM PNEUS PARA TRANS PORTE - CHI DIURNO. AF_06/2014</v>
          </cell>
          <cell r="C405" t="str">
            <v>CHI</v>
          </cell>
          <cell r="D405" t="str">
            <v>C</v>
          </cell>
          <cell r="E405" t="str">
            <v>2,66</v>
          </cell>
        </row>
        <row r="406">
          <cell r="A406">
            <v>5926</v>
          </cell>
          <cell r="B406" t="str">
            <v>LANCA ELEVATORIA TELESCOPICA DE ACIONAMENTO HIDRAULICO, CAPACIDADE DE CARGA 30.000 KG, COM CESTO, MONTADA SOBRE CAMINHAO TRUCADO - CHI DIURN O</v>
          </cell>
          <cell r="C406" t="str">
            <v>CHI</v>
          </cell>
          <cell r="D406" t="str">
            <v>CR</v>
          </cell>
          <cell r="E406" t="str">
            <v>249,13</v>
          </cell>
        </row>
        <row r="407">
          <cell r="A407">
            <v>5930</v>
          </cell>
          <cell r="B407" t="str">
            <v>GUINDAUTO HIDRÁULICO, CAPACIDADE MÁXIMA DE CARGA 6200 KG, MOMENTO MÁXI MO DE CARGA 11,7 TM, ALCANCE MÁXIMO HORIZONTAL 9,70 M, INCLUSIVE CAMIN HÃO TOCO PBT 16.000 KG, POTÊNCIA DE 189 CV - CHI DIURNO. AF_06/2014</v>
          </cell>
          <cell r="C407" t="str">
            <v>CHI</v>
          </cell>
          <cell r="D407" t="str">
            <v>CR</v>
          </cell>
          <cell r="E407" t="str">
            <v>28,52</v>
          </cell>
        </row>
        <row r="408">
          <cell r="A408">
            <v>5934</v>
          </cell>
          <cell r="B408" t="str">
            <v>MOTONIVELADORA POTÊNCIA BÁSICA LÍQUIDA (PRIMEIRA MARCHA) 125 HP, PESO BRUTO 13032 KG, LARGURA DA LÂMINA DE 3,7 M - CHI DIURNO. AF_06/2014</v>
          </cell>
          <cell r="C408" t="str">
            <v>CHI</v>
          </cell>
          <cell r="D408" t="str">
            <v>CR</v>
          </cell>
          <cell r="E408" t="str">
            <v>51,53</v>
          </cell>
        </row>
        <row r="409">
          <cell r="A409">
            <v>5942</v>
          </cell>
          <cell r="B409" t="str">
            <v>PÁ CARREGADEIRA SOBRE RODAS, POTÊNCIA LÍQUIDA 128 HP, CAPACIDADE DA CA ÇAMBA 1,7 A 2,8 M3, PESO OPERACIONAL 11632 KG - CHI DIURNO. AF_06/2014</v>
          </cell>
          <cell r="C409" t="str">
            <v>CHI</v>
          </cell>
          <cell r="D409" t="str">
            <v>CR</v>
          </cell>
          <cell r="E409" t="str">
            <v>42,28</v>
          </cell>
        </row>
        <row r="410">
          <cell r="A410">
            <v>5946</v>
          </cell>
          <cell r="B410" t="str">
            <v>PÁ CARREGADEIRA SOBRE RODAS, POTÊNCIA 197 HP, CAPACIDADE DA CAÇAMBA 2, 5 A 3,5 M3, PESO OPERACIONAL 18338 KG - CHI DIURNO. AF_06/2014</v>
          </cell>
          <cell r="C410" t="str">
            <v>CHI</v>
          </cell>
          <cell r="D410" t="str">
            <v>CR</v>
          </cell>
          <cell r="E410" t="str">
            <v>52,85</v>
          </cell>
        </row>
        <row r="411">
          <cell r="A411">
            <v>5952</v>
          </cell>
          <cell r="B411" t="str">
            <v>MARTELETE OU ROMPEDOR PNEUMÁTICO MANUAL 28KG, FREQUENCIA DE IMPACTO 12 30/MINUTO - CHI DIURNO</v>
          </cell>
          <cell r="C411" t="str">
            <v>CHI</v>
          </cell>
          <cell r="D411" t="str">
            <v>AS</v>
          </cell>
          <cell r="E411" t="str">
            <v>11,34</v>
          </cell>
        </row>
        <row r="412">
          <cell r="A412">
            <v>5954</v>
          </cell>
          <cell r="B412" t="str">
            <v>COMPRESSOR DE AR REBOCÁVEL, VAZÃO 189 PCM, PRESSÃO EFETIVA DE TRABALHO 102 PSI, MOTOR DIESEL, POTÊNCIA 63 CV - CHI DIURNO. AF_06/2015</v>
          </cell>
          <cell r="C412" t="str">
            <v>CHI</v>
          </cell>
          <cell r="D412" t="str">
            <v>CR</v>
          </cell>
          <cell r="E412" t="str">
            <v>2,53</v>
          </cell>
        </row>
        <row r="413">
          <cell r="A413">
            <v>5959</v>
          </cell>
          <cell r="B413" t="str">
            <v>COMPACTADOR DE SOLOS COM PLACA VIBRATORIA, 46X51CM, 5HP, 156KG, DIESEL , IMPACTO DINAMICO 1700KG - CUSTO HORARIO IMPRODUTIVO DIURNO</v>
          </cell>
          <cell r="C413" t="str">
            <v>CHI</v>
          </cell>
          <cell r="D413" t="str">
            <v>CR</v>
          </cell>
          <cell r="E413" t="str">
            <v>13,84</v>
          </cell>
        </row>
        <row r="414">
          <cell r="A414">
            <v>5961</v>
          </cell>
          <cell r="B414" t="str">
            <v xml:space="preserve">CAMINHÃO BASCULANTE 6 M3, PESO BRUTO TOTAL 16.000 KG, CARGA ÚTIL MÁXIM A 13.071 KG, DISTÂNCIA ENTRE EIXOS 4,80 M, POTÊNCIA 230 CV INCLUSIVE C AÇAMBA METÁLICA - CHI DIURNO. AF_06/2014 </v>
          </cell>
          <cell r="C414" t="str">
            <v>CHI</v>
          </cell>
          <cell r="D414" t="str">
            <v>AS</v>
          </cell>
          <cell r="E414" t="str">
            <v>30,25</v>
          </cell>
        </row>
        <row r="415">
          <cell r="A415">
            <v>6260</v>
          </cell>
          <cell r="B415" t="str">
            <v>CAMINHÃO PIPA 6.000 L, PESO BRUTO TOTAL 13.000 KG, DISTÂNCIA ENTRE EIX OS 4,80 M, POTÊNCIA 189 CV INCLUSIVE TANQUE DE AÇO PARA TRANSPORTE DE ÁGUA, CAPACIDADE 6 M3 - CHI DIURNO. AF_06/2014</v>
          </cell>
          <cell r="C415" t="str">
            <v>CHI</v>
          </cell>
          <cell r="D415" t="str">
            <v>AS</v>
          </cell>
          <cell r="E415" t="str">
            <v>27,17</v>
          </cell>
        </row>
        <row r="416">
          <cell r="A416">
            <v>6880</v>
          </cell>
          <cell r="B416" t="str">
            <v>ROLO COMPACTADOR DE PNEUS ESTÁTICO, PRESSÃO VARIÁVEL, POTÊNCIA 111 HP, PESO SEM/COM LASTRO 9,5 / 26 T, LARGURA DE TRABALHO 1,90 M - CHI DIUR NO. AF_07/2014</v>
          </cell>
          <cell r="C416" t="str">
            <v>CHI</v>
          </cell>
          <cell r="D416" t="str">
            <v>CR</v>
          </cell>
          <cell r="E416" t="str">
            <v>39,29</v>
          </cell>
        </row>
        <row r="417">
          <cell r="A417">
            <v>7023</v>
          </cell>
          <cell r="B417" t="str">
            <v>DISTRIBUIDOR DE BETUME 6000L 56CV SOB PRESSAO MONTADO SOBRE CHASSIS DE CAMINHÃO - CHI</v>
          </cell>
          <cell r="C417" t="str">
            <v>CHI</v>
          </cell>
          <cell r="D417" t="str">
            <v>AS</v>
          </cell>
          <cell r="E417" t="str">
            <v>23,27</v>
          </cell>
        </row>
        <row r="418">
          <cell r="A418">
            <v>7031</v>
          </cell>
          <cell r="B418" t="str">
            <v>TANQUE DE ASFALTO ESTACIONÁRIO COM SERPENTINA, CAPACIDADE 30.000 L - C HI DIURNO. AF_06/2014</v>
          </cell>
          <cell r="C418" t="str">
            <v>CHI</v>
          </cell>
          <cell r="D418" t="str">
            <v>AS</v>
          </cell>
          <cell r="E418" t="str">
            <v>2,71</v>
          </cell>
        </row>
        <row r="419">
          <cell r="A419">
            <v>7043</v>
          </cell>
          <cell r="B419" t="str">
            <v>MOTOBOMBA TRASH (PARA ÁGUA SUJA) AUTO ESCORVANTE, MOTOR GASOLINA DE 6, 41 HP, DIÂMETROS DE SUCÇÃO X RECALQUE: 3" X 3", HM/Q = 10 MCA / 60 M3/ H A 23 MCA / 0 M3/H - CHI DIURNO. AF_10/2014</v>
          </cell>
          <cell r="C419" t="str">
            <v>CHI</v>
          </cell>
          <cell r="D419" t="str">
            <v>CR</v>
          </cell>
          <cell r="E419" t="str">
            <v>0,24</v>
          </cell>
        </row>
        <row r="420">
          <cell r="A420">
            <v>7050</v>
          </cell>
          <cell r="B420" t="str">
            <v>ROLO COMPACTADOR PE DE CARNEIRO VIBRATORIO, POTENCIA 125 HP, PESO OPER ACIONAL SEM/COM LASTRO 11,95 / 13,30 T, IMPACTO DINAMICO 38,5 / 22,5 T , LARGURA DE TRABALHO 2,15 M - CHI DIURNO. AF_06/2014</v>
          </cell>
          <cell r="C420" t="str">
            <v>CHI</v>
          </cell>
          <cell r="D420" t="str">
            <v>CR</v>
          </cell>
          <cell r="E420" t="str">
            <v>40,08</v>
          </cell>
        </row>
        <row r="421">
          <cell r="A421">
            <v>67827</v>
          </cell>
          <cell r="B421" t="str">
            <v>CAMINHÃO BASCULANTE 6 M3 TOCO, PESO BRUTO TOTAL 16.000 KG, CARGA ÚTIL MÁXIMA 11.130 KG, DISTÂNCIA ENTRE EIXOS 5,36 M, POTÊNCIA 185 CV, INCLU SIVE CAÇAMBA METÁLICA - CHI DIURNO. AF_06/2014</v>
          </cell>
          <cell r="C421" t="str">
            <v>CHI</v>
          </cell>
          <cell r="D421" t="str">
            <v>AS</v>
          </cell>
          <cell r="E421" t="str">
            <v>29,49</v>
          </cell>
        </row>
        <row r="422">
          <cell r="A422">
            <v>73395</v>
          </cell>
          <cell r="B422" t="str">
            <v>GRUPO GERADOR ESTACIONÁRIO, MOTOR DIESEL POTÊNCIA 170 KVA - CHI DIURNO . AF_02/2016</v>
          </cell>
          <cell r="C422" t="str">
            <v>CHI</v>
          </cell>
          <cell r="D422" t="str">
            <v>CR</v>
          </cell>
          <cell r="E422" t="str">
            <v>4,36</v>
          </cell>
        </row>
        <row r="423">
          <cell r="A423">
            <v>83766</v>
          </cell>
          <cell r="B423" t="str">
            <v>GRUPO DE SOLDAGEM COM GERADOR A DIESEL 60 CV PARA SOLDA ELÉTRICA, SOBR E 04 RODAS, COM MOTOR 4 CILINDROS 600 A - CHI DIURNO. AF_02/2016</v>
          </cell>
          <cell r="C423" t="str">
            <v>CHI</v>
          </cell>
          <cell r="D423" t="str">
            <v>CR</v>
          </cell>
          <cell r="E423" t="str">
            <v>25,37</v>
          </cell>
        </row>
        <row r="424">
          <cell r="A424">
            <v>84013</v>
          </cell>
          <cell r="B424" t="str">
            <v>ESCAVADEIRA HIDRÁULICA SOBRE ESTEIRAS, CAÇAMBA 0,80 M3, PESO OPERACION AL 17,8 T, POTÊNCIA LÍQUIDA 110 HP - CHI DIURNO. AF_10/2014</v>
          </cell>
          <cell r="C424" t="str">
            <v>CHI</v>
          </cell>
          <cell r="D424" t="str">
            <v>CR</v>
          </cell>
          <cell r="E424" t="str">
            <v>53,16</v>
          </cell>
        </row>
        <row r="425">
          <cell r="A425">
            <v>87446</v>
          </cell>
          <cell r="B425" t="str">
            <v>BETONEIRA CAPACIDADE NOMINAL 400 L, CAPACIDADE DE MISTURA 310 L, MOTOR A DIESEL POTÊNCIA 5,0 HP, SEM CARREGADOR - CHI DIURNO. AF_06/2014</v>
          </cell>
          <cell r="C425" t="str">
            <v>CHI</v>
          </cell>
          <cell r="D425" t="str">
            <v>CR</v>
          </cell>
          <cell r="E425" t="str">
            <v>0,33</v>
          </cell>
        </row>
        <row r="426">
          <cell r="A426">
            <v>88392</v>
          </cell>
          <cell r="B426" t="str">
            <v>MISTURADOR DE ARGAMASSA, EIXO HORIZONTAL, CAPACIDADE DE MISTURA 300 KG  , MOTOR ELÉTRICO POTÊNCIA 5 CV - CHI DIURNO. AF_06/2014</v>
          </cell>
          <cell r="C426" t="str">
            <v>CHI</v>
          </cell>
          <cell r="D426" t="str">
            <v>CR</v>
          </cell>
          <cell r="E426" t="str">
            <v>0,65</v>
          </cell>
        </row>
        <row r="427">
          <cell r="A427">
            <v>88398</v>
          </cell>
          <cell r="B427" t="str">
            <v>MISTURADOR DE ARGAMASSA, EIXO HORIZONTAL, CAPACIDADE DE MISTURA 600 KG , MOTOR ELÉTRICO POTÊNCIA 7,5 CV - CHI DIURNO. AF_06/2014</v>
          </cell>
          <cell r="C427" t="str">
            <v>CHI</v>
          </cell>
          <cell r="D427" t="str">
            <v>CR</v>
          </cell>
          <cell r="E427" t="str">
            <v>0,77</v>
          </cell>
        </row>
        <row r="428">
          <cell r="A428">
            <v>88404</v>
          </cell>
          <cell r="B428" t="str">
            <v>MISTURADOR DE ARGAMASSA, EIXO HORIZONTAL, CAPACIDADE DE MISTURA 160 KG , MOTOR ELÉTRICO POTÊNCIA 3 CV - CHI DIURNO. AF_06/2014</v>
          </cell>
          <cell r="C428" t="str">
            <v>CHI</v>
          </cell>
          <cell r="D428" t="str">
            <v>CR</v>
          </cell>
          <cell r="E428" t="str">
            <v>0,61</v>
          </cell>
        </row>
        <row r="429">
          <cell r="A429">
            <v>88430</v>
          </cell>
          <cell r="B429" t="str">
            <v>PROJETOR DE ARGAMASSA, CAPACIDADE DE PROJEÇÃO 1,5 M3/H, ALCANCE DE 30 ATÉ 60 M, MOTOR ELÉTRICO POTÊNCIA 7,5 HP - CHI DIURNO. AF_06/2014</v>
          </cell>
          <cell r="C429" t="str">
            <v>CHI</v>
          </cell>
          <cell r="D429" t="str">
            <v>CR</v>
          </cell>
          <cell r="E429" t="str">
            <v>4,02</v>
          </cell>
        </row>
        <row r="430">
          <cell r="A430">
            <v>88438</v>
          </cell>
          <cell r="B430" t="str">
            <v>PROJETOR DE ARGAMASSA, CAPACIDADE DE PROJEÇÃO 2 M3/H, ALCANCE ATÉ 50 M , MOTOR ELÉTRICO POTÊNCIA 7,5 HP - CHI DIURNO. AF_06/2014</v>
          </cell>
          <cell r="C430" t="str">
            <v>CHI</v>
          </cell>
          <cell r="D430" t="str">
            <v>CR</v>
          </cell>
          <cell r="E430" t="str">
            <v>5,33</v>
          </cell>
        </row>
        <row r="431">
          <cell r="A431">
            <v>88831</v>
          </cell>
          <cell r="B431" t="str">
            <v>BETONEIRA CAPACIDADE NOMINAL DE 400 L, CAPACIDADE DE MISTURA 310 L, MO TOR ELÉTRICO TRIFÁSICO POTÊNCIA DE 2 HP, SEM CARREGADOR - CHI DIURNO. AF_10/2014</v>
          </cell>
          <cell r="C431" t="str">
            <v>CHI</v>
          </cell>
          <cell r="D431" t="str">
            <v>C</v>
          </cell>
          <cell r="E431" t="str">
            <v>0,24</v>
          </cell>
        </row>
        <row r="432">
          <cell r="A432">
            <v>88844</v>
          </cell>
          <cell r="B432" t="str">
            <v>TRATOR DE ESTEIRAS, POTÊNCIA 125 HP, PESO OPERACIONAL 12,9 T, COM LÂMI NA 2,7 M3 - CHI DIURNO. AF_10/2014</v>
          </cell>
          <cell r="C432" t="str">
            <v>CHI</v>
          </cell>
          <cell r="D432" t="str">
            <v>CR</v>
          </cell>
          <cell r="E432" t="str">
            <v>56,48</v>
          </cell>
        </row>
        <row r="433">
          <cell r="A433">
            <v>88908</v>
          </cell>
          <cell r="B433" t="str">
            <v>ESCAVADEIRA HIDRÁULICA SOBRE ESTEIRAS, CAÇAMBA 1,20 M3, PESO OPERACION AL 21 T, POTÊNCIA BRUTA 155 HP - CHI DIURNO. AF_06/2014</v>
          </cell>
          <cell r="C433" t="str">
            <v>CHI</v>
          </cell>
          <cell r="D433" t="str">
            <v>CR</v>
          </cell>
          <cell r="E433" t="str">
            <v>59,38</v>
          </cell>
        </row>
        <row r="434">
          <cell r="A434">
            <v>89022</v>
          </cell>
          <cell r="B434" t="str">
            <v>BOMBA SUBMERSÍVEL ELÉTRICA TRIFÁSICA, POTÊNCIA 2,96 HP, Ø ROTOR 144 MM SEMI-ABERTO, BOCAL DE SAÍDA Ø 2, HM/Q = 2 MCA / 38,8 M3/H A 28 MCA / 5 M3/H - CHI DIURNO. AF_06/2014</v>
          </cell>
          <cell r="C434" t="str">
            <v>CHI</v>
          </cell>
          <cell r="D434" t="str">
            <v>CR</v>
          </cell>
          <cell r="E434" t="str">
            <v>0,32</v>
          </cell>
        </row>
        <row r="435">
          <cell r="A435">
            <v>89027</v>
          </cell>
          <cell r="B435" t="str">
            <v>TANQUE DE ASFALTO ESTACIONÁRIO COM MAÇARICO, CAPACIDADE 20.000 L - CHI DIURNO. AF_06/2014</v>
          </cell>
          <cell r="C435" t="str">
            <v>CHI</v>
          </cell>
          <cell r="D435" t="str">
            <v>AS</v>
          </cell>
          <cell r="E435" t="str">
            <v>2,20</v>
          </cell>
        </row>
        <row r="436">
          <cell r="A436">
            <v>89031</v>
          </cell>
          <cell r="B436" t="str">
            <v>TRATOR DE ESTEIRAS, POTÊNCIA 100 HP, PESO OPERACIONAL 9,4 T, COM LÂMIN A 2,19 M3 - CHI DIURNO. AF_06/2014</v>
          </cell>
          <cell r="C436" t="str">
            <v>CHI</v>
          </cell>
          <cell r="D436" t="str">
            <v>CR</v>
          </cell>
          <cell r="E436" t="str">
            <v>54,63</v>
          </cell>
        </row>
        <row r="437">
          <cell r="A437">
            <v>89036</v>
          </cell>
          <cell r="B437" t="str">
            <v>TRATOR DE PNEUS, POTÊNCIA 85 CV, TRAÇÃO 4X4, PESO COM LASTRO DE 4.675 KG - CHI DIURNO. AF_06/2014</v>
          </cell>
          <cell r="C437" t="str">
            <v>CHI</v>
          </cell>
          <cell r="D437" t="str">
            <v>CR</v>
          </cell>
          <cell r="E437" t="str">
            <v>21,67</v>
          </cell>
        </row>
        <row r="438">
          <cell r="A438">
            <v>89218</v>
          </cell>
          <cell r="B438" t="str">
            <v>BATE-ESTACAS POR GRAVIDADE, POTÊNCIA DE 160 HP, PESO DO MARTELO ATÉ 3 TONELADAS - CHI DIURNO. AF_11/2014</v>
          </cell>
          <cell r="C438" t="str">
            <v>CHI</v>
          </cell>
          <cell r="D438" t="str">
            <v>CR</v>
          </cell>
          <cell r="E438" t="str">
            <v>38,48</v>
          </cell>
        </row>
        <row r="439">
          <cell r="A439">
            <v>89226</v>
          </cell>
          <cell r="B439" t="str">
            <v>BETONEIRA CAPACIDADE NOMINAL DE 600 L, CAPACIDADE DE MISTURA 360 L, MO  TOR ELÉTRICO TRIFÁSICO POTÊNCIA DE 4 CV, SEM CARREGADOR - CHI DIURNO. AF_11/2014</v>
          </cell>
          <cell r="C439" t="str">
            <v>CHI</v>
          </cell>
          <cell r="D439" t="str">
            <v>CR</v>
          </cell>
          <cell r="E439" t="str">
            <v>1,00</v>
          </cell>
        </row>
        <row r="440">
          <cell r="A440">
            <v>89227</v>
          </cell>
          <cell r="B440" t="str">
            <v>ROLO COMPACTADOR VIBRATORIO DE UM CILINDRO LISO DE ACO, POTENCIA 80 HP , PESO OPERACIONAL MAXIMO 8,5 T, LARGURA TRABALHO 1,676 M - CHI DIURNO . AF_06/2014</v>
          </cell>
          <cell r="C440" t="str">
            <v>CHI</v>
          </cell>
          <cell r="D440" t="str">
            <v>CR</v>
          </cell>
          <cell r="E440" t="str">
            <v>33,51</v>
          </cell>
        </row>
        <row r="441">
          <cell r="A441">
            <v>89235</v>
          </cell>
          <cell r="B441" t="str">
            <v>FRESADORA DE ASFALTO A FRIO SOBRE RODAS, LARGURA FRESAGEM DE 1,0 M, PO TÊNCIA 208 HP - CHI DIURNO. AF_11/2014</v>
          </cell>
          <cell r="C441" t="str">
            <v>CHI</v>
          </cell>
          <cell r="D441" t="str">
            <v>CR</v>
          </cell>
          <cell r="E441" t="str">
            <v>81,84</v>
          </cell>
        </row>
        <row r="442">
          <cell r="A442">
            <v>89243</v>
          </cell>
          <cell r="B442" t="str">
            <v>FRESADORA DE ASFALTO A FRIO SOBRE RODAS, LARGURA FRESAGEM DE 2,0 M, PO TÊNCIA 550 HP - CHI DIURNO. AF_11/2014</v>
          </cell>
          <cell r="C442" t="str">
            <v>CHI</v>
          </cell>
          <cell r="D442" t="str">
            <v>CR</v>
          </cell>
          <cell r="E442" t="str">
            <v>171,37</v>
          </cell>
        </row>
        <row r="443">
          <cell r="A443">
            <v>89251</v>
          </cell>
          <cell r="B443" t="str">
            <v>RECICLADORA DE ASFALTO A FRIO SOBRE RODAS, LARGURA FRESAGEM DE 2,0 M, POTÊNCIA 422 HP - CHI DIURNO. AF_11/2014</v>
          </cell>
          <cell r="C443" t="str">
            <v>CHI</v>
          </cell>
          <cell r="D443" t="str">
            <v>CR</v>
          </cell>
          <cell r="E443" t="str">
            <v>150,85</v>
          </cell>
        </row>
        <row r="444">
          <cell r="A444">
            <v>89258</v>
          </cell>
          <cell r="B444" t="str">
            <v>VIBROACABADORA DE ASFALTO SOBRE ESTEIRAS, LARGURA DE PAVIMENTAÇÃO 2,13 M A 4,55 M, POTÊNCIA 100 HP, CAPACIDADE 400 T/H - CHI DIURNO. AF_11/2 014</v>
          </cell>
          <cell r="C444" t="str">
            <v>CHI</v>
          </cell>
          <cell r="D444" t="str">
            <v>CR</v>
          </cell>
          <cell r="E444" t="str">
            <v>53,99</v>
          </cell>
        </row>
        <row r="445">
          <cell r="A445">
            <v>89273</v>
          </cell>
          <cell r="B445" t="str">
            <v>GUINDASTE HIDRÁULICO AUTOPROPELIDO, COM LANÇA TELESCÓPICA 28,80 M, CAP ACIDADE MÁXIMA 30 T, POTÊNCIA 97 KW, TRAÇÃO 4 X 4 - CHI DIURNO. AF_11/ 2014</v>
          </cell>
          <cell r="C445" t="str">
            <v>CHI</v>
          </cell>
          <cell r="D445" t="str">
            <v>CR</v>
          </cell>
          <cell r="E445" t="str">
            <v>52,54</v>
          </cell>
        </row>
        <row r="446">
          <cell r="A446">
            <v>89279</v>
          </cell>
          <cell r="B446" t="str">
            <v>BETONEIRA CAPACIDADE NOMINAL DE 600 L, CAPACIDADE DE MISTURA 440 L, MO TOR A DIESEL POTÊNCIA 10 HP, COM CARREGADOR - CHI DIURNO. AF_11/2014</v>
          </cell>
          <cell r="C446" t="str">
            <v>CHI</v>
          </cell>
          <cell r="D446" t="str">
            <v>CR</v>
          </cell>
          <cell r="E446" t="str">
            <v>1,22</v>
          </cell>
        </row>
        <row r="447">
          <cell r="A447">
            <v>89877</v>
          </cell>
          <cell r="B447" t="str">
            <v>CAMINHÃO BASCULANTE 14 M3, COM CAVALO MECÂNICO DE CAPACIDADE MÁXIMA DE TRAÇÃO COMBINADO DE 36000 KG, POTÊNCIA 286 CV, INCLUSIVE SEMIREBOQUE COM CAÇAMBA METÁLICA - CHI DIURNO. AF_12/2014</v>
          </cell>
          <cell r="C447" t="str">
            <v>CHI</v>
          </cell>
          <cell r="D447" t="str">
            <v>AS</v>
          </cell>
          <cell r="E447" t="str">
            <v>38,09</v>
          </cell>
        </row>
        <row r="448">
          <cell r="A448">
            <v>89884</v>
          </cell>
          <cell r="B448" t="str">
            <v>CAMINHÃO BASCULANTE 18 M3, COM CAVALO MECÂNICO DE CAPACIDADE MÁXIMA DE TRAÇÃO COMBINADO DE 45000 KG, POTÊNCIA 330 CV, INCLUSIVE SEMIREBOQUE COM CAÇAMBA METÁLICA - CHI DIURNO. AF_12/2014</v>
          </cell>
          <cell r="C448" t="str">
            <v>CHI</v>
          </cell>
          <cell r="D448" t="str">
            <v>AS</v>
          </cell>
          <cell r="E448" t="str">
            <v>39,64</v>
          </cell>
        </row>
        <row r="449">
          <cell r="A449">
            <v>90587</v>
          </cell>
          <cell r="B449" t="str">
            <v>VIBRADOR DE IMERSÃO, DIÂMETRO DE PONTEIRA 45MM, MOTOR ELÉTRICO TRIFÁSI CO POTÊNCIA DE 2 CV - CHI DIURNO. AF_06/2015</v>
          </cell>
          <cell r="C449" t="str">
            <v>CHI</v>
          </cell>
          <cell r="D449" t="str">
            <v>CR</v>
          </cell>
          <cell r="E449" t="str">
            <v>1,20</v>
          </cell>
        </row>
        <row r="450">
          <cell r="A450">
            <v>90626</v>
          </cell>
          <cell r="B450" t="str">
            <v>PERFURATRIZ MANUAL, TORQUE MÁXIMO 83 N.M, POTÊNCIA 5 CV, COM DIÂMETRO  MÁXIMO 4" - CHI DIURNO. AF_06/2015</v>
          </cell>
          <cell r="C450" t="str">
            <v>CHI</v>
          </cell>
          <cell r="D450" t="str">
            <v>AS</v>
          </cell>
          <cell r="E450" t="str">
            <v>1,90</v>
          </cell>
        </row>
        <row r="451">
          <cell r="A451">
            <v>90632</v>
          </cell>
          <cell r="B451" t="str">
            <v>PERFURATRIZ SOBRE ESTEIRA, TORQUE MÁXIMO 600 KGF, PESO MÉDIO 1000 KG, POTÊNCIA 20 HP, DIÂMETRO MÁXIMO 10" - CHI DIURNO. AF_06/2015</v>
          </cell>
          <cell r="C451" t="str">
            <v>CHI</v>
          </cell>
          <cell r="D451" t="str">
            <v>CR</v>
          </cell>
          <cell r="E451" t="str">
            <v>61,17</v>
          </cell>
        </row>
        <row r="452">
          <cell r="A452">
            <v>90638</v>
          </cell>
          <cell r="B452" t="str">
            <v>MISTURADOR DUPLO HORIZONTAL DE ALTA TURBULÊNCIA, CAPACIDADE / VOLUME 2 X 500 LITROS, MOTORES ELÉTRICOS MÍNIMO 5 CV CADA, PARA NATA CIMENTO, ARGAMASSA E OUTROS - CHI DIURNO. AF_06/2015</v>
          </cell>
          <cell r="C452" t="str">
            <v>CHI</v>
          </cell>
          <cell r="D452" t="str">
            <v>CR</v>
          </cell>
          <cell r="E452" t="str">
            <v>3,09</v>
          </cell>
        </row>
        <row r="453">
          <cell r="A453">
            <v>90644</v>
          </cell>
          <cell r="B453" t="str">
            <v>BOMBA TRIPLEX, PARA INJEÇÃO DE NATA DE CIMENTO, VAZÃO MÁXIMA DE 100 LI TROS/MINUTO, PRESSÃO MÁXIMA DE 70 BAR - CHI DIURNO. AF_06/2015</v>
          </cell>
          <cell r="C453" t="str">
            <v>CHI</v>
          </cell>
          <cell r="D453" t="str">
            <v>CR</v>
          </cell>
          <cell r="E453" t="str">
            <v>5,33</v>
          </cell>
        </row>
        <row r="454">
          <cell r="A454">
            <v>90651</v>
          </cell>
          <cell r="B454" t="str">
            <v>BOMBA CENTRÍFUGA MONOESTÁGIO COM MOTOR ELÉTRICO MONOFÁSICO, POTÊNCIA 1 5 HP, DIÂMETRO DO ROTOR 173 MM, HM/Q = 30 MCA / 90 M3/H A 45 MCA / 55 M3/H - CHI DIURNO. AF_06/2015</v>
          </cell>
          <cell r="C454" t="str">
            <v>CHI</v>
          </cell>
          <cell r="D454" t="str">
            <v>CR</v>
          </cell>
          <cell r="E454" t="str">
            <v>0,69</v>
          </cell>
        </row>
        <row r="455">
          <cell r="A455">
            <v>90657</v>
          </cell>
          <cell r="B455" t="str">
            <v>BOMBA DE PROJEÇÃO DE CONCRETO SECO, POTÊNCIA 10 CV, VAZÃO 3 M3/H - CHI DIURNO. AF_06/2015</v>
          </cell>
          <cell r="C455" t="str">
            <v>CHI</v>
          </cell>
          <cell r="D455" t="str">
            <v>CR</v>
          </cell>
          <cell r="E455" t="str">
            <v>3,47</v>
          </cell>
        </row>
        <row r="456">
          <cell r="A456">
            <v>90663</v>
          </cell>
          <cell r="B456" t="str">
            <v>BOMBA DE PROJEÇÃO DE CONCRETO SECO, POTÊNCIA 10 CV, VAZÃO 6 M3/H - CHI DIURNO. AF_06/2015</v>
          </cell>
          <cell r="C456" t="str">
            <v>CHI</v>
          </cell>
          <cell r="D456" t="str">
            <v>CR</v>
          </cell>
          <cell r="E456" t="str">
            <v>3,71</v>
          </cell>
        </row>
        <row r="457">
          <cell r="A457">
            <v>90669</v>
          </cell>
          <cell r="B457" t="str">
            <v>PROJETOR PNEUMÁTICO DE ARGAMASSA PARA CHAPISCO E REBOCO COM RECIPIENTE ACOPLADO, TIPO CANEQUINHA, COM COMPRESSOR DE AR REBOCÁVEL VAZÃO 89 PC M E MOTOR DIESEL DE 20 CV - CHI DIURNO. AF_06/2015</v>
          </cell>
          <cell r="C457" t="str">
            <v>CHI</v>
          </cell>
          <cell r="D457" t="str">
            <v>CR</v>
          </cell>
          <cell r="E457" t="str">
            <v>3,96</v>
          </cell>
        </row>
        <row r="458">
          <cell r="A458">
            <v>90675</v>
          </cell>
          <cell r="B458" t="str">
            <v>PERFURATRIZ COM TORRE METÁLICA PARA EXECUÇÃO DE ESTACA HÉLICE CONTÍNUA , PROFUNDIDADE MÁXIMA DE 30 M, DIÂMETRO MÁXIMO DE 800 MM, POTÊNCIA INS TALADA DE 268 HP, MESA ROTATIVA COM TORQUE MÁXIMO DE 170 KNM - CHI DIU RNO. AF_06/2015</v>
          </cell>
          <cell r="C458" t="str">
            <v>CHI</v>
          </cell>
          <cell r="D458" t="str">
            <v>CR</v>
          </cell>
          <cell r="E458" t="str">
            <v>231,25</v>
          </cell>
        </row>
        <row r="459">
          <cell r="A459">
            <v>90681</v>
          </cell>
          <cell r="B459" t="str">
            <v>PERFURATRIZ HIDRÁULICA SOBRE CAMINHÃO COM TRADO CURTO ACOPLADO, PROFUN DIDADE MÁXIMA DE 20 M, DIÂMETRO MÁXIMO DE 1500 MM, POTÊNCIA INSTALADA DE 137 HP, MESA ROTATIVA COM TORQUE MÁXIMO DE 30 KNM - CHI DIURNO. AF_ 06/2015</v>
          </cell>
          <cell r="C459" t="str">
            <v>CHI</v>
          </cell>
          <cell r="D459" t="str">
            <v>CR</v>
          </cell>
          <cell r="E459" t="str">
            <v>119,23</v>
          </cell>
        </row>
        <row r="460">
          <cell r="A460">
            <v>90687</v>
          </cell>
          <cell r="B460" t="str">
            <v xml:space="preserve">MANIPULADOR TELESCÓPICO, POTÊNCIA DE 85 HP, CAPACIDADE DE CARGA DE 3.5 00 KG, ALTURA MÁXIMA DE ELEVAÇÃO DE 12,3 M - CHI DIURNO. AF_06/2015 </v>
          </cell>
          <cell r="C460" t="str">
            <v>CHI</v>
          </cell>
          <cell r="D460" t="str">
            <v>CR</v>
          </cell>
          <cell r="E460" t="str">
            <v>41,61</v>
          </cell>
        </row>
        <row r="461">
          <cell r="A461">
            <v>90693</v>
          </cell>
          <cell r="B461" t="str">
            <v>MINICARREGADEIRA SOBRE RODAS, POTÊNCIA LÍQUIDA DE 47 HP, CAPACIDADE NO MINAL DE OPERAÇÃO DE 646 KG - CHI DIURNO. AF_06/2015</v>
          </cell>
          <cell r="C461" t="str">
            <v>CHI</v>
          </cell>
          <cell r="D461" t="str">
            <v>CR</v>
          </cell>
          <cell r="E461" t="str">
            <v>24,99</v>
          </cell>
        </row>
        <row r="462">
          <cell r="A462">
            <v>90965</v>
          </cell>
          <cell r="B462" t="str">
            <v>COMPRESSOR DE AR REBOCÁVEL, VAZÃO 89 PCM, PRESSÃO EFETIVA DE TRABALHO 102 PSI, MOTOR DIESEL, POTÊNCIA 20 CV - CHI DIURNO. AF_06/2015</v>
          </cell>
          <cell r="C462" t="str">
            <v>CHI</v>
          </cell>
          <cell r="D462" t="str">
            <v>C</v>
          </cell>
          <cell r="E462" t="str">
            <v>3,30</v>
          </cell>
        </row>
        <row r="463">
          <cell r="A463">
            <v>90973</v>
          </cell>
          <cell r="B463" t="str">
            <v>COMPRESSOR DE AR REBOCAVEL, VAZÃO 250 PCM, PRESSAO DE TRABALHO 102 PSI , MOTOR A DIESEL POTÊNCIA 81 CV - CHI DIURNO. AF_06/2015</v>
          </cell>
          <cell r="C463" t="str">
            <v>CHI</v>
          </cell>
          <cell r="D463" t="str">
            <v>CR</v>
          </cell>
          <cell r="E463" t="str">
            <v>3,31</v>
          </cell>
        </row>
        <row r="464">
          <cell r="A464">
            <v>90982</v>
          </cell>
          <cell r="B464" t="str">
            <v>COMPRESSOR DE AR REBOCÁVEL, VAZÃO 748 PCM, PRESSÃO EFETIVA DE TRABALHO 102 PSI, MOTOR DIESEL, POTÊNCIA 210 CV - CHI DIURNO. AF_06/2015</v>
          </cell>
          <cell r="C464" t="str">
            <v>CHI</v>
          </cell>
          <cell r="D464" t="str">
            <v>CR</v>
          </cell>
          <cell r="E464" t="str">
            <v>8,42</v>
          </cell>
        </row>
        <row r="465">
          <cell r="A465">
            <v>91001</v>
          </cell>
          <cell r="B465" t="str">
            <v>COMPRESSOR DE AR REBOCAVEL, VAZÃO 400 PCM, PRESSAO DE TRABALHO 102 PSI , MOTOR A DIESEL POTÊNCIA 110 CV - CHI DIURNO. AF_06/2015</v>
          </cell>
          <cell r="C465" t="str">
            <v>CHI</v>
          </cell>
          <cell r="D465" t="str">
            <v>CR</v>
          </cell>
          <cell r="E465" t="str">
            <v>3,93</v>
          </cell>
        </row>
        <row r="466">
          <cell r="A466">
            <v>91032</v>
          </cell>
          <cell r="B466" t="str">
            <v>CAMINHÃO TRUCADO (C/ TERCEIRO EIXO) ELETRÔNICO - POTÊNCIA 231CV - PBT = 22000KG - DIST. ENTRE EIXOS 5170 MM - INCLUI CARROCERIA FIXA ABERTA DE MADEIRA - CHI DIURNO. AF_06/2015</v>
          </cell>
          <cell r="C466" t="str">
            <v>CHI</v>
          </cell>
          <cell r="D466" t="str">
            <v>AS</v>
          </cell>
          <cell r="E466" t="str">
            <v>29,39</v>
          </cell>
        </row>
        <row r="467">
          <cell r="A467">
            <v>91278</v>
          </cell>
          <cell r="B467" t="str">
            <v>PLACA VIBRATÓRIA REVERSÍVEL COM MOTOR 4 TEMPOS A GASOLINA, FORÇA CENTR ÍFUGA DE 25 KN (2500 KGF), POTÊNCIA 5,5 CV - CHI DIURNO. AF_08/2015</v>
          </cell>
          <cell r="C467" t="str">
            <v>CHI</v>
          </cell>
          <cell r="D467" t="str">
            <v>CR</v>
          </cell>
          <cell r="E467" t="str">
            <v>0,73</v>
          </cell>
        </row>
        <row r="468">
          <cell r="A468">
            <v>91285</v>
          </cell>
          <cell r="B468" t="str">
            <v>CORTADORA DE PISO COM MOTOR 4 TEMPOS A GASOLINA, POTÊNCIA DE 13 HP, CO M DISCO DE CORTE DIAMANTADO SEGMENTADO PARA CONCRETO, DIÂMETRO DE 350 MM, FURO DE 1" (14 X 1") - CHI DIURNO. AF_08/2015</v>
          </cell>
          <cell r="C468" t="str">
            <v>CHI</v>
          </cell>
          <cell r="D468" t="str">
            <v>CR</v>
          </cell>
          <cell r="E468" t="str">
            <v>0,60</v>
          </cell>
        </row>
        <row r="469">
          <cell r="A469">
            <v>91387</v>
          </cell>
          <cell r="B469" t="str">
            <v>CAMINHÃO BASCULANTE 10 M3, TRUCADO CABINE SIMPLES, PESO BRUTO TOTAL 23 .000 KG, CARGA ÚTIL MÁXIMA 15.935 KG, DISTÂNCIA ENTRE EIXOS 4,80 M, PO TÊNCIA 230 CV INCLUSIVE CAÇAMBA METÁLICA - CHI DIURNO. AF_06/2014</v>
          </cell>
          <cell r="C469" t="str">
            <v>CHI</v>
          </cell>
          <cell r="D469" t="str">
            <v>AS</v>
          </cell>
          <cell r="E469" t="str">
            <v>32,52</v>
          </cell>
        </row>
        <row r="470">
          <cell r="A470">
            <v>91395</v>
          </cell>
          <cell r="B470" t="str">
            <v>CAMINHÃO TOCO, PBT 14.300 KG, CARGA ÚTIL MÁX. 9.710 KG, DIST. ENTRE EI XOS 3,56 M, POTÊNCIA 185 CV, INCLUSIVE CARROCERIA FIXA ABERTA DE MADEI RA P/ TRANSPORTE GERAL DE CARGA SECA, DIMEN. APROX. 2,50 X 6,50 X 0,50 M - CHI DIURNO. AF_06/2014</v>
          </cell>
          <cell r="C470" t="str">
            <v>CHI</v>
          </cell>
          <cell r="D470" t="str">
            <v>AS</v>
          </cell>
          <cell r="E470" t="str">
            <v>29,41</v>
          </cell>
        </row>
        <row r="471">
          <cell r="A471">
            <v>91486</v>
          </cell>
          <cell r="B471" t="str">
            <v>ESPARGIDOR DE ASFALTO PRESSURIZADO, TANQUE 6 M3 COM ISOLAÇÃO TÉRMICA, AQUECIDO COM 2 MAÇARICOS, COM BARRA ESPARGIDORA 3,60 M, MONTADO SOBRE CAMINHÃO  TOCO, PBT 14.300 KG, POTÊNCIA 185 CV - CHI DIURNO. AF_08/201  5</v>
          </cell>
          <cell r="C471" t="str">
            <v>CHI</v>
          </cell>
          <cell r="D471" t="str">
            <v>AS</v>
          </cell>
          <cell r="E471" t="str">
            <v>34,98</v>
          </cell>
        </row>
        <row r="472">
          <cell r="A472">
            <v>91534</v>
          </cell>
          <cell r="B472" t="str">
            <v>COMPACTADOR DE SOLOS DE PERCUSSÃO (SOQUETE) COM MOTOR A GASOLINA 4 TEM POS, POTÊNCIA 4 CV - CHI DIURNO. AF_08/2015</v>
          </cell>
          <cell r="C472" t="str">
            <v>CHI</v>
          </cell>
          <cell r="D472" t="str">
            <v>CR</v>
          </cell>
          <cell r="E472" t="str">
            <v>1,17</v>
          </cell>
        </row>
        <row r="473">
          <cell r="A473">
            <v>91635</v>
          </cell>
          <cell r="B473" t="str">
            <v>GUINDAUTO HIDRÁULICO, CAPACIDADE MÁXIMA DE CARGA 6500 KG, MOMENTO MÁXI MO DE CARGA 5,8 TM, ALCANCE MÁXIMO HORIZONTAL 7,60 M, INCLUSIVE CAMINH ÃO TOCO PBT 9.700 KG, POTÊNCIA DE 160 CV - CHI DIURNO. AF_08/2015</v>
          </cell>
          <cell r="C473" t="str">
            <v>CHI</v>
          </cell>
          <cell r="D473" t="str">
            <v>CR</v>
          </cell>
          <cell r="E473" t="str">
            <v>27,39</v>
          </cell>
        </row>
        <row r="474">
          <cell r="A474">
            <v>91646</v>
          </cell>
          <cell r="B474" t="str">
            <v>CAMINHÃO DE TRANSPORTE DE MATERIAL ASFÁLTICO 30.000 L, COM CAVALO MECÂ NICO DE CAPACIDADE MÁXIMA DE TRAÇÃO COMBINADO DE 66.000 KG, POTÊNCIA 3 60 CV, INCLUSIVE TANQUE DE ASFALTO COM SERPENTINA - CHI DIURNO. AF_08/ 2015</v>
          </cell>
          <cell r="C474" t="str">
            <v>CHI</v>
          </cell>
          <cell r="D474" t="str">
            <v>AS</v>
          </cell>
          <cell r="E474" t="str">
            <v>44,74</v>
          </cell>
        </row>
        <row r="475">
          <cell r="A475">
            <v>91693</v>
          </cell>
          <cell r="B475" t="str">
            <v>SERRA CIRCULAR DE BANCADA COM MOTOR ELÉTRICO POTÊNCIA DE 5HP, COM COIF A PARA DISCO 10" - CHI DIURNO. AF_08/2015</v>
          </cell>
          <cell r="C475" t="str">
            <v>CHI</v>
          </cell>
          <cell r="D475" t="str">
            <v>CR</v>
          </cell>
          <cell r="E475" t="str">
            <v>0,03</v>
          </cell>
        </row>
        <row r="476">
          <cell r="A476">
            <v>92044</v>
          </cell>
          <cell r="B476" t="str">
            <v>DISTRIBUIDOR DE AGREGADOS REBOCAVEL, CAPACIDADE 1,9 M³, LARGURA DE TRA BALHO 3,66 M - CHI DIURNO. AF_11/2015</v>
          </cell>
          <cell r="C476" t="str">
            <v>CHI</v>
          </cell>
          <cell r="D476" t="str">
            <v>AS</v>
          </cell>
          <cell r="E476" t="str">
            <v>3,72</v>
          </cell>
        </row>
        <row r="477">
          <cell r="A477">
            <v>92107</v>
          </cell>
          <cell r="B477" t="str">
            <v>CAMINHÃO PARA EQUIPAMENTO DE LIMPEZA A SUCÇÃO COM CAMINHÃO TRUCADO DE PESO BRUTO TOTAL 23000 KG, CARGA ÚTIL MÁXIMA 15935 KG, DISTÂNCIA ENTRE EIXOS 4,80 M, POTÊNCIA 230 CV, INCLUSIVE LIMPADORA A SUCÇÃO, TANQUE 1 2000 L - CHI DIURNO. AF_11/2015</v>
          </cell>
          <cell r="C477" t="str">
            <v>CHI</v>
          </cell>
          <cell r="D477" t="str">
            <v>AS</v>
          </cell>
          <cell r="E477" t="str">
            <v>36,30</v>
          </cell>
        </row>
        <row r="478">
          <cell r="A478">
            <v>92113</v>
          </cell>
          <cell r="B478" t="str">
            <v>PENEIRA ROTATIVA COM MOTOR ELÉTRICO TRIFÁSICO DE 2 CV, CILINDRO DE 1 M X 0,60 M, COM FUROS DE 3,17 MM - CHI DIURNO. AF_11/2015</v>
          </cell>
          <cell r="C478" t="str">
            <v>CHI</v>
          </cell>
          <cell r="D478" t="str">
            <v>CR</v>
          </cell>
          <cell r="E478" t="str">
            <v>0,95</v>
          </cell>
        </row>
        <row r="479">
          <cell r="A479">
            <v>92119</v>
          </cell>
          <cell r="B479" t="str">
            <v>DOSADOR DE AREIA, CAPACIDADE DE 26 LITROS - CHI DIURNO. AF_11/2015 CAMINHONETE COM MOTOR A DIESEL, POTÊNCIA 180 CV, CABINE DUPLA, 4X4 - C HI DIURNO. AF_11/2015</v>
          </cell>
          <cell r="C479" t="str">
            <v>CHI</v>
          </cell>
          <cell r="D479" t="str">
            <v>CR</v>
          </cell>
          <cell r="E479" t="str">
            <v>0,78</v>
          </cell>
        </row>
        <row r="480">
          <cell r="A480">
            <v>92139</v>
          </cell>
          <cell r="B480" t="str">
            <v>CAMINHONETE COM MOTOR A DIESEL, POTÊNCIA 180 CV, CABINE DUPLA, 4X4 - C HI DIURNO. AF_11/2015</v>
          </cell>
          <cell r="C480" t="str">
            <v>CHI</v>
          </cell>
          <cell r="D480" t="str">
            <v>CR</v>
          </cell>
          <cell r="E480" t="str">
            <v>22,04</v>
          </cell>
        </row>
        <row r="481">
          <cell r="A481">
            <v>92146</v>
          </cell>
          <cell r="B481" t="str">
            <v>CAMINHONETE CABINE SIMPLES COM MOTOR 1.6 FLEX, CÂMBIO MANUAL, POTÊNCIA 101/104 CV, 2 PORTAS - CHI DIURNO. AF_11/2015</v>
          </cell>
          <cell r="C481" t="str">
            <v>CHI</v>
          </cell>
          <cell r="D481" t="str">
            <v>CR</v>
          </cell>
          <cell r="E481" t="str">
            <v>16,05</v>
          </cell>
        </row>
        <row r="482">
          <cell r="A482">
            <v>92243</v>
          </cell>
          <cell r="B482" t="str">
            <v>CAMINHÃO DE TRANSPORTE DE MATERIAL ASFÁLTICO 20.000 L, COM CAVALO MECÂ NICO DE CAPACIDADE MÁXIMA DE TRAÇÃO COMBINADO DE 45.000 KG, POTÊNCIA 3 30 CV, INCLUSIVE TANQUE DE ASFALTO COM MAÇARICO - CHI DIURNO. AF_12/20  15</v>
          </cell>
          <cell r="C482" t="str">
            <v>CHI</v>
          </cell>
          <cell r="D482" t="str">
            <v>AS</v>
          </cell>
          <cell r="E482" t="str">
            <v>36,27</v>
          </cell>
        </row>
        <row r="483">
          <cell r="A483">
            <v>92717</v>
          </cell>
          <cell r="B483" t="str">
            <v>APARELHO PARA CORTE E SOLDA OXI-ACETILENO SOBRE RODAS, INCLUSIVE CILIN DROS E MAÇARICOS - CHI DIURNO. AF_12/2015</v>
          </cell>
          <cell r="C483" t="str">
            <v>CHI</v>
          </cell>
          <cell r="D483" t="str">
            <v>C</v>
          </cell>
          <cell r="E483" t="str">
            <v>0,22</v>
          </cell>
        </row>
        <row r="484">
          <cell r="A484">
            <v>92961</v>
          </cell>
          <cell r="B484" t="str">
            <v>MÁQUINA EXTRUSORA DE CONCRETO PARA GUIAS E SARJETAS, MOTOR A DIESEL, P OTÊNCIA 14 CV - CHI DIURNO. AF_12/2015</v>
          </cell>
          <cell r="C484" t="str">
            <v>CHI</v>
          </cell>
          <cell r="D484" t="str">
            <v>CR</v>
          </cell>
          <cell r="E484" t="str">
            <v>2,94</v>
          </cell>
        </row>
        <row r="485">
          <cell r="A485">
            <v>92967</v>
          </cell>
          <cell r="B485" t="str">
            <v>MARTELO PERFURADOR PNEUMÁTICO MANUAL, HASTE 25 X 75 MM, 21 KG - CHI DI URNO. AF_12/2015</v>
          </cell>
          <cell r="C485" t="str">
            <v>CHI</v>
          </cell>
          <cell r="D485" t="str">
            <v>AS</v>
          </cell>
          <cell r="E485" t="str">
            <v>10,61</v>
          </cell>
        </row>
        <row r="486">
          <cell r="A486">
            <v>93225</v>
          </cell>
          <cell r="B486" t="str">
            <v>PERFURATRIZ COM TORRE METÁLICA PARA EXECUÇÃO DE ESTACA HÉLICE CONTÍNUA , PROFUNDIDADE MÁXIMA DE 32 M, DIÂMETRO MÁXIMO DE 1000 MM, POTÊNCIA IN STALADA DE 350 HP, MESA ROTATIVA COM TORQUE MÁXIMO DE 263 KNM - CHI DI URNO. AF_01/2016</v>
          </cell>
          <cell r="C486" t="str">
            <v>CHI</v>
          </cell>
          <cell r="D486" t="str">
            <v>CR</v>
          </cell>
          <cell r="E486" t="str">
            <v>351,94</v>
          </cell>
        </row>
        <row r="487">
          <cell r="A487">
            <v>93234</v>
          </cell>
          <cell r="B487" t="str">
            <v>BETONEIRA CAPACIDADE NOMINAL 400 L, CAPACIDADE DE MISTURA 310 L, MOTOR A GASOLINA POTÊNCIA 5,5 HP, SEM CARREGADOR - CHI DIURNO. AF_02/2016</v>
          </cell>
          <cell r="C487" t="str">
            <v>CHI</v>
          </cell>
          <cell r="D487" t="str">
            <v>CR</v>
          </cell>
          <cell r="E487" t="str">
            <v>0,30</v>
          </cell>
        </row>
        <row r="488">
          <cell r="A488">
            <v>93242</v>
          </cell>
          <cell r="B488" t="str">
            <v>ROLO COMPACTADOR VIBRATÓRIO TANDEM, CILINDROS LISOS DE AÇO PARA SOLO/A SFALTO, POTÊNCIA 45 HP, PESO MÁXIMO OPERACIONAL 4 T - CHI DIURNO. AF_0 2/2016</v>
          </cell>
          <cell r="C488" t="str">
            <v>CHI</v>
          </cell>
          <cell r="D488" t="str">
            <v>CR</v>
          </cell>
          <cell r="E488" t="str">
            <v>28,08</v>
          </cell>
        </row>
        <row r="489">
          <cell r="A489">
            <v>93244</v>
          </cell>
          <cell r="B489" t="str">
            <v>ROLO COMPACTADOR VIBRATÓRIO PÉ DE CARNEIRO PARA SOLOS, POTÊNCIA 80 HP, PESO OPERACIONAL SEM/COM LASTRO 7,4 / 8,8 T, LARGURA DE TRABALHO 1,68 M - CHI DIURNO. AF_02/2016</v>
          </cell>
          <cell r="C489" t="str">
            <v>CHI</v>
          </cell>
          <cell r="D489" t="str">
            <v>CR</v>
          </cell>
          <cell r="E489" t="str">
            <v>33,43</v>
          </cell>
        </row>
        <row r="490">
          <cell r="A490">
            <v>93274</v>
          </cell>
          <cell r="B490" t="str">
            <v>GRUA ASCENSIONAL, LANÇA DE 30 M, CAPACIDADE DE 1,0 T A 30 M, ALTURA AT É 39 M - CHI DIURNO. AF_03/2016</v>
          </cell>
          <cell r="C490" t="str">
            <v>CHI</v>
          </cell>
          <cell r="D490" t="str">
            <v>CR</v>
          </cell>
          <cell r="E490" t="str">
            <v>36,79</v>
          </cell>
        </row>
        <row r="491">
          <cell r="A491">
            <v>93282</v>
          </cell>
          <cell r="B491" t="str">
            <v>GUINCHO ELÉTRICO DE COLUNA, CAPACIDADE 400 KG, COM MOTO FREIO, MOTOR T RIFÁSICO DE 1,25 CV - CHI DIURNO. AF_03/2016</v>
          </cell>
          <cell r="C491" t="str">
            <v>CHI</v>
          </cell>
          <cell r="D491" t="str">
            <v>CR</v>
          </cell>
          <cell r="E491" t="str">
            <v>10,30</v>
          </cell>
        </row>
        <row r="492">
          <cell r="A492">
            <v>93288</v>
          </cell>
          <cell r="B492" t="str">
            <v>GUINDASTE HIDRÁULICO AUTOPROPELIDO, COM LANÇA TELESCÓPICA 40 M, CAPACI DADE MÁXIMA 60 T, POTÊNCIA 260 KW - CHI DIURNO. AF_03/2016</v>
          </cell>
          <cell r="C492" t="str">
            <v>CHI</v>
          </cell>
          <cell r="D492" t="str">
            <v>CR</v>
          </cell>
          <cell r="E492" t="str">
            <v>85,07</v>
          </cell>
        </row>
        <row r="493">
          <cell r="A493">
            <v>93416</v>
          </cell>
          <cell r="B493" t="str">
            <v>GERADOR PORTÁTIL MONOFÁSICO, POTÊNCIA 5500 VA, MOTOR A GASOLINA, POTÊN CIA DO MOTOR 13 CV - CHI DIURNO. AF_03/2016</v>
          </cell>
          <cell r="C493" t="str">
            <v>CHI</v>
          </cell>
          <cell r="D493" t="str">
            <v>CR</v>
          </cell>
          <cell r="E493" t="str">
            <v>0,21</v>
          </cell>
        </row>
        <row r="494">
          <cell r="A494">
            <v>93422</v>
          </cell>
          <cell r="B494" t="str">
            <v>GRUPO GERADOR REBOCÁVEL, POTÊNCIA 66 KVA, MOTOR A DIESEL - CHI DIURNO.  AF_03/2016</v>
          </cell>
          <cell r="C494" t="str">
            <v>CHI</v>
          </cell>
          <cell r="D494" t="str">
            <v>CR</v>
          </cell>
          <cell r="E494" t="str">
            <v>2,74</v>
          </cell>
        </row>
        <row r="495">
          <cell r="A495">
            <v>93428</v>
          </cell>
          <cell r="B495" t="str">
            <v>GRUPO GERADOR ESTACIONÁRIO, POTÊNCIA 150 KVA, MOTOR A DIESEL- CHI DIUR NO. AF_03/2016</v>
          </cell>
          <cell r="C495" t="str">
            <v>CHI</v>
          </cell>
          <cell r="D495" t="str">
            <v>CR</v>
          </cell>
          <cell r="E495" t="str">
            <v>3,89</v>
          </cell>
        </row>
        <row r="496">
          <cell r="A496">
            <v>93434</v>
          </cell>
          <cell r="B496" t="str">
            <v>USINA DE MISTURA ASFÁLTICA À QUENTE, TIPO CONTRA FLUXO, PROD 40 A 80 T ON/HORA - CHI DIURNO. AF_03/2016</v>
          </cell>
          <cell r="C496" t="str">
            <v>CHI</v>
          </cell>
          <cell r="D496" t="str">
            <v>CR</v>
          </cell>
          <cell r="E496" t="str">
            <v>165,42</v>
          </cell>
        </row>
        <row r="497">
          <cell r="A497">
            <v>93440</v>
          </cell>
          <cell r="B497" t="str">
            <v>USINA DE ASFALTO À FRIO, CAPACIDADE DE 40 A 60 TON/HORA, ELÉTRICA POTÊ NCIA 30 CV - CHI DIURNO. AF_03/2016</v>
          </cell>
          <cell r="C497" t="str">
            <v>CHI</v>
          </cell>
          <cell r="D497" t="str">
            <v>CR</v>
          </cell>
          <cell r="E497" t="str">
            <v>68,58</v>
          </cell>
        </row>
        <row r="498">
          <cell r="A498" t="str">
            <v>0328</v>
          </cell>
          <cell r="B498" t="str">
            <v>CUSTO HORÁRIO IMPRODUTIVO NOTURNO USINA MISTURADORA DE SOLOS, DOSADORES TRIPLOS, CALHA VIBRATÓRIA, CAPCI DADE 200/500 TON, 201HP - CHI NOTURNO</v>
          </cell>
        </row>
        <row r="499">
          <cell r="A499">
            <v>5834</v>
          </cell>
          <cell r="B499" t="str">
            <v>USINA MISTURADORA DE SOLOS, DOSADORES TRIPLOS, CALHA VIBRATÓRIA, CAPCI DADE 200/500 TON, 201HP - CHI NOTURNO</v>
          </cell>
          <cell r="C499" t="str">
            <v>CHI-N</v>
          </cell>
          <cell r="D499" t="str">
            <v>CR</v>
          </cell>
          <cell r="E499" t="str">
            <v>211,15</v>
          </cell>
        </row>
        <row r="500">
          <cell r="A500" t="str">
            <v>0329</v>
          </cell>
          <cell r="B500" t="str">
            <v>COMPOSIÇÕES AUXILIARES ROLO COMPACTADOR VIBRATÓRIO PÉ DE CARNEIRO PARA SOLOS, POTÊNCIA 80 HP, PESO OPERACIONAL SEM/COM LASTRO 7,4 / 8,8 T, LARGURA DE TRABALHO 1,68 M - MANUTENÇÃO. AF_02/2016</v>
          </cell>
        </row>
        <row r="501">
          <cell r="A501">
            <v>5089</v>
          </cell>
          <cell r="B501" t="str">
            <v>ROLO COMPACTADOR VIBRATÓRIO PÉ DE CARNEIRO PARA SOLOS, POTÊNCIA 80 HP, PESO OPERACIONAL SEM/COM LASTRO 7,4 / 8,8 T, LARGURA DE TRABALHO 1,68 M - MANUTENÇÃO. AF_02/2016</v>
          </cell>
          <cell r="C501" t="str">
            <v>H</v>
          </cell>
          <cell r="D501" t="str">
            <v>CR</v>
          </cell>
          <cell r="E501" t="str">
            <v>17,99</v>
          </cell>
        </row>
        <row r="502">
          <cell r="A502">
            <v>5627</v>
          </cell>
          <cell r="B502" t="str">
            <v>ESCAVADEIRA HIDRÁULICA SOBRE ESTEIRAS, CAÇAMBA 0,80 M3, PESO OPERACION AL 17 T, POTENCIA BRUTA 111 HP - DEPRECIAÇÃO. AF_06/2014</v>
          </cell>
          <cell r="C502" t="str">
            <v>H</v>
          </cell>
          <cell r="D502" t="str">
            <v>C</v>
          </cell>
          <cell r="E502" t="str">
            <v>32,08</v>
          </cell>
        </row>
        <row r="503">
          <cell r="A503">
            <v>5628</v>
          </cell>
          <cell r="B503" t="str">
            <v>ESCAVADEIRA HIDRÁULICA SOBRE ESTEIRAS, CAÇAMBA 0,80 M3, PESO OPERACION AL 17 T, POTENCIA BRUTA 111 HP - JUROS. AF_06/2014</v>
          </cell>
          <cell r="C503" t="str">
            <v>H</v>
          </cell>
          <cell r="D503" t="str">
            <v>C</v>
          </cell>
          <cell r="E503" t="str">
            <v>7,21</v>
          </cell>
        </row>
        <row r="504">
          <cell r="A504">
            <v>5629</v>
          </cell>
          <cell r="B504" t="str">
            <v>ESCAVADEIRA HIDRÁULICA SOBRE ESTEIRAS, CAÇAMBA 0,80 M3, PESO OPERACION AL 17 T, POTENCIA BRUTA 111 HP - MANUTENÇÃO. AF_06/2014</v>
          </cell>
          <cell r="C504" t="str">
            <v>H</v>
          </cell>
          <cell r="D504" t="str">
            <v>C</v>
          </cell>
          <cell r="E504" t="str">
            <v>45,11</v>
          </cell>
        </row>
        <row r="505">
          <cell r="A505">
            <v>5630</v>
          </cell>
          <cell r="B505" t="str">
            <v>ESCAVADEIRA HIDRÁULICA SOBRE ESTEIRAS, CAÇAMBA 0,80 M3, PESO OPERACION AL 17 T, POTENCIA BRUTA 111 HP - MATERIAIS NA OPERAÇÃO. AF_06/2014</v>
          </cell>
          <cell r="C505" t="str">
            <v>H</v>
          </cell>
          <cell r="D505" t="str">
            <v>C</v>
          </cell>
          <cell r="E505" t="str">
            <v>52,82</v>
          </cell>
        </row>
        <row r="506">
          <cell r="A506">
            <v>5658</v>
          </cell>
          <cell r="B506" t="str">
            <v>GRADE DE DISCO CONTROLE REMOTO REBOCÁVEL, COM 24 DISCOS 24 X 6 MM COM PNEUS PARA TRANSPORTE - MANUTENÇÃO. AF_06/2014</v>
          </cell>
          <cell r="C506" t="str">
            <v>H</v>
          </cell>
          <cell r="D506" t="str">
            <v>CR</v>
          </cell>
          <cell r="E506" t="str">
            <v>1,98</v>
          </cell>
        </row>
        <row r="507">
          <cell r="A507">
            <v>5664</v>
          </cell>
          <cell r="B507" t="str">
            <v xml:space="preserve">RETROESCAVADEIRA SOBRE RODAS COM CARREGADEIRA, TRAÇÃO 4X4, POTÊNCIA LÍ Q. 88 HP, CAÇAMBA CARREG. CAP. MÍN. 1 M3, CAÇAMBA RETRO CAP. 0,26 M3, PESO OPERACIONAL MÍN. 6.674 KG, PROFUNDIDADE ESCAVAÇÃO MÁX. 4,37 M - M ANUTENÇÃO. AF_06/2014 </v>
          </cell>
          <cell r="C507" t="str">
            <v>H</v>
          </cell>
          <cell r="D507" t="str">
            <v>CR</v>
          </cell>
          <cell r="E507" t="str">
            <v>15,34</v>
          </cell>
        </row>
        <row r="508">
          <cell r="A508">
            <v>5667</v>
          </cell>
          <cell r="B508" t="str">
            <v>RETROESCAVADEIRA SOBRE RODAS COM CARREGADEIRA, TRAÇÃO 4X2, POTÊNCIA LÍ Q. 79 HP, CAÇAMBA CARREG. CAP. MÍN. 1 M3, CAÇAMBA RETRO CAP. 0,20 M3, PESO OPERACIONAL MÍN. 6.570 KG, PROFUNDIDADE ESCAVAÇÃO MÁX. 4,37 M - M ANUTENÇÃO. AF_06/2014</v>
          </cell>
          <cell r="C508" t="str">
            <v>H</v>
          </cell>
          <cell r="D508" t="str">
            <v>CR</v>
          </cell>
          <cell r="E508" t="str">
            <v>13,64</v>
          </cell>
        </row>
        <row r="509">
          <cell r="A509">
            <v>5668</v>
          </cell>
          <cell r="B509" t="str">
            <v>RETROESCAVADEIRA SOBRE RODAS COM CARREGADEIRA, TRAÇÃO 4X2, POTÊNCIA LÍ Q. 79 HP, CAÇAMBA CARREG. CAP. MÍN. 1 M3, CAÇAMBA RETRO CAP. 0,20 M3, PESO OPERACIONAL MÍN. 6.570 KG, PROFUNDIDADE ESCAVAÇÃO MÁX. 4,37 M - M ATERIAIS NA OPERAÇÃO. AF_06/2014</v>
          </cell>
          <cell r="C509" t="str">
            <v>H</v>
          </cell>
          <cell r="D509" t="str">
            <v>C</v>
          </cell>
          <cell r="E509" t="str">
            <v>40,44</v>
          </cell>
        </row>
        <row r="510">
          <cell r="A510">
            <v>5674</v>
          </cell>
          <cell r="B510" t="str">
            <v>ROLO COMPACTADOR VIBRATÓRIO DE UM CILINDRO AÇO LISO, POTÊNCIA 80 HP, P ESO OPERACIONAL MÁXIMO 8,1 T, IMPACTO DINÂMICO 16,15 / 9,5 T, LARGURA DE TRABALHO 1,68 M - MANUTENÇÃO. AF_06/2014</v>
          </cell>
          <cell r="C510" t="str">
            <v>H</v>
          </cell>
          <cell r="D510" t="str">
            <v>CR</v>
          </cell>
          <cell r="E510" t="str">
            <v>17,30</v>
          </cell>
        </row>
        <row r="511">
          <cell r="A511">
            <v>5675</v>
          </cell>
          <cell r="B511" t="str">
            <v>ROLO COMPACTADOR VIBRATÓRIO TANDEM, CILINDROS LISOS DE AÇO PARA SOLO/A SFALTO, POTÊNCIA 45 HP, PESO MÁXIMO OPERACIONAL 4 T - DEPRECIAÇÃO. AF_ 02/2016</v>
          </cell>
          <cell r="C511" t="str">
            <v>H</v>
          </cell>
          <cell r="D511" t="str">
            <v>CR</v>
          </cell>
          <cell r="E511" t="str">
            <v>11,61</v>
          </cell>
        </row>
        <row r="512">
          <cell r="A512">
            <v>5676</v>
          </cell>
          <cell r="B512" t="str">
            <v>ROLO COMPACTADOR VIBRATÓRIO TANDEM, CILINDROS LISOS DE AÇO PARA SOLO/A SFALTO, POTÊNCIA 45 HP, PESO MÁXIMO OPERACIONAL 4 T - MANUTENÇÃO. AF_0 2/2016</v>
          </cell>
          <cell r="C512" t="str">
            <v>H</v>
          </cell>
          <cell r="D512" t="str">
            <v>CR</v>
          </cell>
          <cell r="E512" t="str">
            <v>12,90</v>
          </cell>
        </row>
        <row r="513">
          <cell r="A513">
            <v>5677</v>
          </cell>
          <cell r="B513" t="str">
            <v>ROLO COMPACTADOR VIBRATÓRIO TANDEM, CILINDROS LISOS DE AÇO PARA SOLO/A SFALTO, POTÊNCIA 45 HP, PESO MÁXIMO OPERACIONAL 4 T - MATERIAIS NA OPE RAÇÃO. AF_02/2016</v>
          </cell>
          <cell r="C513" t="str">
            <v>H</v>
          </cell>
          <cell r="D513" t="str">
            <v>C</v>
          </cell>
          <cell r="E513" t="str">
            <v>21,40</v>
          </cell>
        </row>
        <row r="514">
          <cell r="A514">
            <v>5692</v>
          </cell>
          <cell r="B514" t="str">
            <v>MOTOBOMBA CENTRÍFUGA, MOTOR A GASOLINA, POTÊNCIA 5,42 HP, BOCAIS 1 1/2 " X 1", DIÂMETRO ROTOR 143 MM HM/Q = 6 MCA / 16,8 M3/H A 38 MCA / 6,6 M3/H - MANUTENÇÃO. AF_06/2014</v>
          </cell>
          <cell r="C514" t="str">
            <v>H</v>
          </cell>
          <cell r="D514" t="str">
            <v>CR</v>
          </cell>
          <cell r="E514" t="str">
            <v>0,10</v>
          </cell>
        </row>
        <row r="515">
          <cell r="A515">
            <v>5693</v>
          </cell>
          <cell r="B515" t="str">
            <v>MOTOBOMBA CENTRÍFUGA, MOTOR A GASOLINA, POTÊNCIA 5,42 HP, BOCAIS 1 1/2 " X 1", DIÂMETRO ROTOR 143 MM HM/Q = 6 MCA / 16,8 M3/H A 38 MCA / 6,6 M3/H - MATERIAIS NA OPERAÇÃO. AF_06/2014</v>
          </cell>
          <cell r="C515" t="str">
            <v>H</v>
          </cell>
          <cell r="D515" t="str">
            <v>C</v>
          </cell>
          <cell r="E515" t="str">
            <v>4,48</v>
          </cell>
        </row>
        <row r="516">
          <cell r="A516">
            <v>5695</v>
          </cell>
          <cell r="B516" t="str">
            <v>CAMINHÃO BASCULANTE 6 M3, PESO BRUTO TOTAL 16.000 KG, CARGA ÚTIL MÁXIM A 13.071 KG, DISTÂNCIA ENTRE EIXOS 4,80 M, POTÊNCIA 230 CV INCLUSIVE C  AÇAMBA METÁLICA - MANUTENÇÃO. AF_06/2014</v>
          </cell>
          <cell r="C516" t="str">
            <v>H</v>
          </cell>
          <cell r="D516" t="str">
            <v>AS</v>
          </cell>
          <cell r="E516" t="str">
            <v>18,78</v>
          </cell>
        </row>
        <row r="517">
          <cell r="A517">
            <v>5696</v>
          </cell>
          <cell r="B517" t="str">
            <v>USINA DE ASFALTO A QUENTE FIXA CAP.40/80 TON/H-DEPRECIACA0 E JUROS</v>
          </cell>
          <cell r="C517" t="str">
            <v>H</v>
          </cell>
          <cell r="D517" t="str">
            <v>C</v>
          </cell>
          <cell r="E517" t="str">
            <v>213,24</v>
          </cell>
        </row>
        <row r="518">
          <cell r="A518">
            <v>5697</v>
          </cell>
          <cell r="B518" t="str">
            <v>USINA DE ASFALTO A QUENTE FIXA CAP.40/80 TON/H-MANUTENCAO</v>
          </cell>
          <cell r="C518" t="str">
            <v>H</v>
          </cell>
          <cell r="D518" t="str">
            <v>C</v>
          </cell>
          <cell r="E518" t="str">
            <v>139,27</v>
          </cell>
        </row>
        <row r="519">
          <cell r="A519">
            <v>5698</v>
          </cell>
          <cell r="B519" t="str">
            <v>USINA DE ASFALTO A QUENTE FIXA CAP.40/80 TON/H-MATERIAL E OPERACAO USINA DA ASFALTO A QUENTE, FIXA, CAPACIDADE 40 A 80TON/H - MÃO-DE-OBRA NA OPERAÇÃO DIURNA</v>
          </cell>
          <cell r="C519" t="str">
            <v>H</v>
          </cell>
          <cell r="D519" t="str">
            <v>CR</v>
          </cell>
          <cell r="E519" t="str">
            <v>9,64</v>
          </cell>
        </row>
        <row r="520">
          <cell r="A520">
            <v>5699</v>
          </cell>
          <cell r="B520" t="str">
            <v>USINA DA ASFALTO A QUENTE, FIXA, CAPACIDADE 40 A 80TON/H - MÃO-DE-OBRA NA OPERAÇÃO DIURNA</v>
          </cell>
          <cell r="C520" t="str">
            <v>H</v>
          </cell>
          <cell r="D520" t="str">
            <v>CR</v>
          </cell>
          <cell r="E520" t="str">
            <v>72,25</v>
          </cell>
        </row>
        <row r="521">
          <cell r="A521">
            <v>5701</v>
          </cell>
          <cell r="B521" t="str">
            <v>CAMINHAO BASCULANTE, 162HP- 6M3 /MAO-DE-OBRA NA OPERACAO NOTURNA USINA DE CONCRETO FIXA CAPACIDADE 90/120 M³, 63HP - DEPRECIAÇÃO E JURO S</v>
          </cell>
          <cell r="C521" t="str">
            <v>H</v>
          </cell>
          <cell r="D521" t="str">
            <v>CR</v>
          </cell>
          <cell r="E521" t="str">
            <v>9,54</v>
          </cell>
        </row>
        <row r="522">
          <cell r="A522">
            <v>5702</v>
          </cell>
          <cell r="B522" t="str">
            <v>USINA DE CONCRETO FIXA CAPACIDADE 90/120 M³, 63HP - DEPRECIAÇÃO E JURO S</v>
          </cell>
          <cell r="C522" t="str">
            <v>H</v>
          </cell>
          <cell r="D522" t="str">
            <v>AS</v>
          </cell>
          <cell r="E522" t="str">
            <v>52,45</v>
          </cell>
        </row>
        <row r="523">
          <cell r="A523">
            <v>5703</v>
          </cell>
          <cell r="B523" t="str">
            <v>USINA DE CONCRETO FIXA CAPACIDADE 90/120 M³, 63HP - MATERIAIS NA OPERA ÇÃO</v>
          </cell>
          <cell r="C523" t="str">
            <v>H</v>
          </cell>
          <cell r="D523" t="str">
            <v>CR</v>
          </cell>
          <cell r="E523" t="str">
            <v>26,97</v>
          </cell>
        </row>
        <row r="524">
          <cell r="A524">
            <v>5704</v>
          </cell>
          <cell r="B524" t="str">
            <v>USINA DE CONCRETO FIXA CAPACIDADE 90/120 M³, 63HP - MÃO-DE-OBRA NA OPE RAÇÃO DIURNA</v>
          </cell>
          <cell r="C524" t="str">
            <v>H</v>
          </cell>
          <cell r="D524" t="str">
            <v>CR</v>
          </cell>
          <cell r="E524" t="str">
            <v>48,16</v>
          </cell>
        </row>
        <row r="525">
          <cell r="A525">
            <v>5705</v>
          </cell>
          <cell r="B525" t="str">
            <v>CAMINHÃO TOCO, PBT 16.000 KG, CARGA ÚTIL MÁX. 10.685 KG, DIST. ENTRE E IXOS 4,8 M, POTÊNCIA 189 CV, INCLUSIVE CARROCERIA FIXA ABERTA DE MADEI RA P/ TRANSPORTE GERAL DE CARGA SECA, DIMEN. APROX. 2,5 X 7,00 X 0,50 M - MANUTENÇÃO. AF_06/2014</v>
          </cell>
          <cell r="C525" t="str">
            <v>H</v>
          </cell>
          <cell r="D525" t="str">
            <v>AS</v>
          </cell>
          <cell r="E525" t="str">
            <v>11,04</v>
          </cell>
        </row>
        <row r="526">
          <cell r="A526">
            <v>5706</v>
          </cell>
          <cell r="B526" t="str">
            <v>USINA MISTURADORA DE SOLOS, DOSADORES TRIPLOS, CALHA VIBRATÓRIA, CAPCI DADE 200/500 TON, 201HP - DEPRECIAÇÃO E JUROS</v>
          </cell>
          <cell r="C526" t="str">
            <v>H</v>
          </cell>
          <cell r="D526" t="str">
            <v>CR</v>
          </cell>
          <cell r="E526" t="str">
            <v>110,00</v>
          </cell>
        </row>
        <row r="527">
          <cell r="A527">
            <v>5707</v>
          </cell>
          <cell r="B527" t="str">
            <v>USINA MISTURADORA DE SOLOS, DOSADORES TRIPLOS, CALHA VIBRATÓRIA, CAPCI DADE 200/500 TON, 201HP - MANUTENÇÃO</v>
          </cell>
          <cell r="C527" t="str">
            <v>H</v>
          </cell>
          <cell r="D527" t="str">
            <v>CR</v>
          </cell>
          <cell r="E527" t="str">
            <v>71,76</v>
          </cell>
        </row>
        <row r="528">
          <cell r="A528">
            <v>5708</v>
          </cell>
          <cell r="B528" t="str">
            <v>USINA MISTURADORA DE SOLOS, DOSADORES TRIPLOS, CALHA VIBRATÓRIA, CAPCI DADE 200/500 TON, 201HP - MÃO-DE-OBRA NA OPERAÇÃO NOTURNA</v>
          </cell>
          <cell r="C528" t="str">
            <v>H</v>
          </cell>
          <cell r="D528" t="str">
            <v>CR</v>
          </cell>
          <cell r="E528" t="str">
            <v>101,15</v>
          </cell>
        </row>
        <row r="529">
          <cell r="A529">
            <v>5710</v>
          </cell>
          <cell r="B529" t="str">
            <v>VIBROACABADORA DE ASFALTO SOBRE ESTEIRAS, LARGURA DE PAVIMENTAÇÃO 1,90 M A 5,30 M, POTÊNCIA 105 HP CAPACIDADE 450 T/H - MANUTENÇÃO. AF_11/20 14</v>
          </cell>
          <cell r="C529" t="str">
            <v>H</v>
          </cell>
          <cell r="D529" t="str">
            <v>C</v>
          </cell>
          <cell r="E529" t="str">
            <v>46,00</v>
          </cell>
        </row>
        <row r="530">
          <cell r="A530">
            <v>5711</v>
          </cell>
          <cell r="B530" t="str">
            <v>VIBROACABADORA DE ASFALTO SOBRE ESTEIRAS, LARGURA DE PAVIMENTAÇÃO 1,90 M A 5,30 M, POTÊNCIA 105 HP CAPACIDADE 450 T/H - MATERIAIS NA OPERAÇÃ  O. AF_11/2014</v>
          </cell>
          <cell r="C530" t="str">
            <v>H</v>
          </cell>
          <cell r="D530" t="str">
            <v>C</v>
          </cell>
          <cell r="E530" t="str">
            <v>49,98</v>
          </cell>
        </row>
        <row r="531">
          <cell r="A531">
            <v>5714</v>
          </cell>
          <cell r="B531" t="str">
            <v>TRATOR DE PNEUS, POTÊNCIA 85 CV, TRAÇÃO 4X4, PESO COM LASTRO DE 4.675 KG - MANUTENÇÃO. AF_06/2014</v>
          </cell>
          <cell r="C531" t="str">
            <v>H</v>
          </cell>
          <cell r="D531" t="str">
            <v>C</v>
          </cell>
          <cell r="E531" t="str">
            <v>5,65</v>
          </cell>
        </row>
        <row r="532">
          <cell r="A532">
            <v>5715</v>
          </cell>
          <cell r="B532" t="str">
            <v>TRATOR DE PNEUS, POTÊNCIA 85 CV, TRAÇÃO 4X4, PESO COM LASTRO DE 4.675 KG - MATERIAIS NA OPERAÇÃO. AF_06/2014</v>
          </cell>
          <cell r="C532" t="str">
            <v>H</v>
          </cell>
          <cell r="D532" t="str">
            <v>C</v>
          </cell>
          <cell r="E532" t="str">
            <v>39,90</v>
          </cell>
        </row>
        <row r="533">
          <cell r="A533">
            <v>5716</v>
          </cell>
          <cell r="B533" t="str">
            <v>TRATOR PNEUS TRAÇÃO 4X2, 82 CV, PESO C/ LASTRO 4,555 T - MÃO-DE-OBRA O PERACAO DIURNA</v>
          </cell>
          <cell r="C533" t="str">
            <v>H</v>
          </cell>
          <cell r="D533" t="str">
            <v>CR</v>
          </cell>
          <cell r="E533" t="str">
            <v>14,77</v>
          </cell>
        </row>
        <row r="534">
          <cell r="A534">
            <v>5718</v>
          </cell>
          <cell r="B534" t="str">
            <v>TRATOR DE ESTEIRAS, POTÊNCIA 170 HP, PESO OPERACIONAL 19 T, CAÇAMBA 5, 2 M3 - MATERIAIS NA OPERAÇÃO. AF_06/2014</v>
          </cell>
          <cell r="C534" t="str">
            <v>H</v>
          </cell>
          <cell r="D534" t="str">
            <v>C</v>
          </cell>
          <cell r="E534" t="str">
            <v>97,10</v>
          </cell>
        </row>
        <row r="535">
          <cell r="A535">
            <v>5721</v>
          </cell>
          <cell r="B535" t="str">
            <v>TRATOR DE ESTEIRAS, POTÊNCIA 150 HP, PESO OPERACIONAL 16,7 T, COM RODA MOTRIZ ELEVADA E LÂMINA 3,18 M3 - MATERIAIS NA OPERAÇÃO. AF_06/2014</v>
          </cell>
          <cell r="C535" t="str">
            <v>H</v>
          </cell>
          <cell r="D535" t="str">
            <v>C</v>
          </cell>
          <cell r="E535" t="str">
            <v>85,68</v>
          </cell>
        </row>
        <row r="536">
          <cell r="A536">
            <v>5722</v>
          </cell>
          <cell r="B536" t="str">
            <v>TRATOR DE ESTEIRAS, POTÊNCIA 347 HP, PESO OPERACIONAL 38,5 T, COM LÂMI NA 8,70 M3 - MATERIAIS NA OPERAÇÃO. AF_06/2014</v>
          </cell>
          <cell r="C536" t="str">
            <v>H</v>
          </cell>
          <cell r="D536" t="str">
            <v>C</v>
          </cell>
          <cell r="E536" t="str">
            <v>198,19</v>
          </cell>
        </row>
        <row r="537">
          <cell r="A537">
            <v>5724</v>
          </cell>
          <cell r="B537" t="str">
            <v>TRATOR DE ESTEIRAS, POTÊNCIA 100 HP, PESO OPERACIONAL 9,4 T, COM LÂMIN A 2,19 M3 - MANUTENÇÃO. AF_06/2014</v>
          </cell>
          <cell r="C537" t="str">
            <v>H</v>
          </cell>
          <cell r="D537" t="str">
            <v>CR</v>
          </cell>
          <cell r="E537" t="str">
            <v>40,66</v>
          </cell>
        </row>
        <row r="538">
          <cell r="A538">
            <v>5725</v>
          </cell>
          <cell r="B538" t="str">
            <v>TRATOR DE ESTEIRAS 99HP, PESO OPERACIONAL 8,5T - MAO-DE-OBRA NA OPERAC AO DIURNA</v>
          </cell>
          <cell r="C538" t="str">
            <v>H</v>
          </cell>
          <cell r="D538" t="str">
            <v>CR</v>
          </cell>
          <cell r="E538" t="str">
            <v>14,77</v>
          </cell>
        </row>
        <row r="539">
          <cell r="A539">
            <v>5727</v>
          </cell>
          <cell r="B539" t="str">
            <v>ROLO COMPACTADOR VIBRATÓRIO REBOCÁVEL, CILINDRO DE AÇO LISO, POTÊNCIA DE TRAÇÃO DE 65 CV, PESO 4,7 T, IMPACTO DINÂMICO 18,3 T, LARGURA DE TR ABALHO 1,67 M - MANUTENÇÃO. AF_02/2016</v>
          </cell>
          <cell r="C539" t="str">
            <v>H</v>
          </cell>
          <cell r="D539" t="str">
            <v>CR</v>
          </cell>
          <cell r="E539" t="str">
            <v>5,22</v>
          </cell>
        </row>
        <row r="540">
          <cell r="A540">
            <v>5729</v>
          </cell>
          <cell r="B540" t="str">
            <v>ROLO COMPACTADOR VIBRATÓRIO TANDEM AÇO LISO, POTÊNCIA 58 HP, PESO SEM/ COM LASTRO 6,5 / 9,4 T, LARGURA DE TRABALHO 1,2 M - MANUTENÇÃO. AF_06/ 2014</v>
          </cell>
          <cell r="C540" t="str">
            <v>H</v>
          </cell>
          <cell r="D540" t="str">
            <v>CR</v>
          </cell>
          <cell r="E540" t="str">
            <v>21,25</v>
          </cell>
        </row>
        <row r="541">
          <cell r="A541">
            <v>5730</v>
          </cell>
          <cell r="B541" t="str">
            <v>ROLO COMPACTADOR VIBRATÓRIO TANDEM AÇO LISO, POTÊNCIA 58 HP, PESO SEM/ COM LASTRO 6,5 / 9,4 T, LARGURA DE TRABALHO 1,2 M - MATERIAIS NA OPERA ÇÃO. AF_06/2014</v>
          </cell>
          <cell r="C541" t="str">
            <v>H</v>
          </cell>
          <cell r="D541" t="str">
            <v>C</v>
          </cell>
          <cell r="E541" t="str">
            <v>27,59</v>
          </cell>
        </row>
        <row r="542">
          <cell r="A542">
            <v>5732</v>
          </cell>
          <cell r="B542" t="str">
            <v>ROLO COMPACTADOR DE PNEUS ESTÁTICO, PRESSÃO VARIÁVEL, POTÊNCIA 99 HP, PESO SEM/COM LASTRO 9,45 / 21,0 T, LARGURA DE ROLAGEM 2,265 M - MANUTE  NÇÃO. AF_02/2016</v>
          </cell>
          <cell r="C542" t="str">
            <v>H</v>
          </cell>
          <cell r="D542" t="str">
            <v>CR</v>
          </cell>
          <cell r="E542" t="str">
            <v>20,18</v>
          </cell>
        </row>
        <row r="543">
          <cell r="A543">
            <v>5733</v>
          </cell>
          <cell r="B543" t="str">
            <v>ROLO COMPACTADOR DE PNEUS ESTÁTICO, PRESSÃO VARIÁVEL, POTÊNCIA 99 HP, PESO SEM/COM LASTRO 9,45 / 21,0 T, LARGURA DE ROLAGEM 2,265 M - MATERI AIS NA OPERAÇÃO. AF_02/2016</v>
          </cell>
          <cell r="C543" t="str">
            <v>H</v>
          </cell>
          <cell r="D543" t="str">
            <v>C</v>
          </cell>
          <cell r="E543" t="str">
            <v>47,11</v>
          </cell>
        </row>
        <row r="544">
          <cell r="A544">
            <v>5735</v>
          </cell>
          <cell r="B544" t="str">
            <v>RETROESCAVADEIRA SOBRE RODAS COM CARREGADEIRA, TRAÇÃO 4X4, POTÊNCIA LÍ Q. 72 HP, CAÇAMBA CARREG. CAP. MÍN. 0,79 M3, CAÇAMBA RETRO CAP. 0,18 M 3, PESO OPERACIONAL MÍN. 7.140 KG, PROFUNDIDADE ESCAVAÇÃO MÁX. 4,50 M - MANUTENÇÃO. AF_06/2014</v>
          </cell>
          <cell r="C544" t="str">
            <v>H</v>
          </cell>
          <cell r="D544" t="str">
            <v>C</v>
          </cell>
          <cell r="E544" t="str">
            <v>14,80</v>
          </cell>
        </row>
        <row r="545">
          <cell r="A545">
            <v>5736</v>
          </cell>
          <cell r="B545" t="str">
            <v>RETROESCAVADEIRA SOBRE RODAS COM CARREGADEIRA, TRAÇÃO 4X4, POTÊNCIA LÍ Q. 72 HP, CAÇAMBA CARREG. CAP. MÍN. 0,79 M3, CAÇAMBA RETRO CAP. 0,18 M 3, PESO OPERACIONAL MÍN. 7.140 KG, PROFUNDIDADE ESCAVAÇÃO MÁX. 4,50 M - MATERIAIS NA OPERAÇÃO. AF_06/2014</v>
          </cell>
          <cell r="C545" t="str">
            <v>H</v>
          </cell>
          <cell r="D545" t="str">
            <v>C</v>
          </cell>
          <cell r="E545" t="str">
            <v>37,13</v>
          </cell>
        </row>
        <row r="546">
          <cell r="A546">
            <v>5737</v>
          </cell>
          <cell r="B546" t="str">
            <v>RETRO-ESCAVADEIRA, 74HP (VU=6 ANOS) - MÃO-DE-OBRA/OPERAÇÃO NOTURNO ROLO COMPACTADOR VIBRATÓRIO PÉ DE CARNEIRO, OPERADO POR CONTROLE REMOT O, POTÊNCIA 12,5 KW, PESO OPERACIONAL 1,675 T, LARGURA DE TRABALHO 0,8 5 M - DEPRECIAÇÃO. AF_02/2016</v>
          </cell>
          <cell r="C546" t="str">
            <v>H</v>
          </cell>
          <cell r="D546" t="str">
            <v>CR</v>
          </cell>
          <cell r="E546" t="str">
            <v>15,66</v>
          </cell>
        </row>
        <row r="547">
          <cell r="A547">
            <v>5738</v>
          </cell>
          <cell r="B547" t="str">
            <v>ROLO COMPACTADOR VIBRATÓRIO PÉ DE CARNEIRO, OPERADO POR CONTROLE REMOT O, POTÊNCIA 12,5 KW, PESO OPERACIONAL 1,675 T, LARGURA DE TRABALHO 0,8 5 M - DEPRECIAÇÃO. AF_02/2016</v>
          </cell>
          <cell r="C547" t="str">
            <v>H</v>
          </cell>
          <cell r="D547" t="str">
            <v>CR</v>
          </cell>
          <cell r="E547" t="str">
            <v>21,29</v>
          </cell>
        </row>
        <row r="548">
          <cell r="A548">
            <v>5739</v>
          </cell>
          <cell r="B548" t="str">
            <v>ROLO COMPACTADOR VIBRATÓRIO PÉ DE CARNEIRO, OPERADO POR CONTROLE REMOT O, POTÊNCIA 12,5 KW, PESO OPERACIONAL 1,675 T, LARGURA DE TRABALHO 0,8 5 M - MANUTENÇÃO. AF_02/2016</v>
          </cell>
          <cell r="C548" t="str">
            <v>H</v>
          </cell>
          <cell r="D548" t="str">
            <v>CR</v>
          </cell>
          <cell r="E548" t="str">
            <v>23,65</v>
          </cell>
        </row>
        <row r="549">
          <cell r="A549">
            <v>5741</v>
          </cell>
          <cell r="B549" t="str">
            <v>USINA DE LAMA ASFÁLTICA, PROD 30 A 50 T/H, SILO DE AGREGADO 7 M3, RESE RVATÓRIOS PARA EMULSÃO E ÁGUA DE 2,3 M3 CADA, MISTURADOR TIPO PUG MILL A SER MONTADO SOBRE CAMINHÃO - MANUTENÇÃO. AF_10/2014</v>
          </cell>
          <cell r="C549" t="str">
            <v>H</v>
          </cell>
          <cell r="D549" t="str">
            <v>AS</v>
          </cell>
          <cell r="E549" t="str">
            <v>17,49</v>
          </cell>
        </row>
        <row r="550">
          <cell r="A550">
            <v>5742</v>
          </cell>
          <cell r="B550" t="str">
            <v>USINA DE LAMA ASFÁLTICA, PROD 30 A 50 T/H, SILO DE AGREGADO 7 M3, RESE RVATÓRIOS PARA EMULSÃO E ÁGUA DE 2,3 M3 CADA, MISTURADOR TIPO PUG MILL A SER MONTADO SOBRE CAMINHÃO - MATERIAIS NA OPERAÇÃO. AF_10/2014</v>
          </cell>
          <cell r="C550" t="str">
            <v>H</v>
          </cell>
          <cell r="D550" t="str">
            <v>C</v>
          </cell>
          <cell r="E550" t="str">
            <v>15,50</v>
          </cell>
        </row>
        <row r="551">
          <cell r="A551">
            <v>5747</v>
          </cell>
          <cell r="B551" t="str">
            <v xml:space="preserve">CAMINHÃO PIPA 6.000 L, PESO BRUTO TOTAL 13.000 KG, DISTÂNCIA ENTRE EIX OS 4,80 M, POTÊNCIA 189 CV INCLUSIVE TANQUE DE AÇO PARA TRANSPORTE DE ÁGUA, CAPACIDADE 6 M3 - MATERIAIS NA OPERAÇÃO. AF_06/2014 </v>
          </cell>
          <cell r="C551" t="str">
            <v>H</v>
          </cell>
          <cell r="D551" t="str">
            <v>C</v>
          </cell>
          <cell r="E551" t="str">
            <v>66,57</v>
          </cell>
        </row>
        <row r="552">
          <cell r="A552">
            <v>5751</v>
          </cell>
          <cell r="B552" t="str">
            <v>CAMINHÃO TOCO, PESO BRUTO TOTAL 14.300 KG, CARGA ÚTIL MÁXIMA 9590 KG, DISTÂNCIA ENTRE EIXOS 4,76 M, POTÊNCIA 185 CV (NÃO INCLUI CARROCERIA) - MANUTENÇÃO. AF_06/2014</v>
          </cell>
          <cell r="C552" t="str">
            <v>H</v>
          </cell>
          <cell r="D552" t="str">
            <v>CR</v>
          </cell>
          <cell r="E552" t="str">
            <v>2,45</v>
          </cell>
        </row>
        <row r="553">
          <cell r="A553">
            <v>5754</v>
          </cell>
          <cell r="B553" t="str">
            <v>CAMINHÃO TOCO, PESO BRUTO TOTAL 16.000 KG, CARGA ÚTIL MÁXIMA DE 10.685 KG, DISTÂNCIA ENTRE EIXOS 4,80 M, POTÊNCIA 189 CV EXCLUSIVE CARROCERI A - MANUTENÇÃO. AF_06/2014</v>
          </cell>
          <cell r="C553" t="str">
            <v>H</v>
          </cell>
          <cell r="D553" t="str">
            <v>CR</v>
          </cell>
          <cell r="E553" t="str">
            <v>10,12</v>
          </cell>
        </row>
        <row r="554">
          <cell r="A554">
            <v>5763</v>
          </cell>
          <cell r="B554" t="str">
            <v>CAMINHÃO PIPA 10.000 L TRUCADO, PESO BRUTO TOTAL 23.000 KG, CARGA ÚTIL MÁXIMA 15.935 KG, DISTÂNCIA ENTRE EIXOS 4,8 M, POTÊNCIA 230 CV, INCLU SIVE TANQUE DE AÇO PARA TRANSPORTE DE ÁGUA - MANUTENÇÃO. AF_06/2014</v>
          </cell>
          <cell r="C554" t="str">
            <v>H</v>
          </cell>
          <cell r="D554" t="str">
            <v>AS</v>
          </cell>
          <cell r="E554" t="str">
            <v>17,28</v>
          </cell>
        </row>
        <row r="555">
          <cell r="A555">
            <v>5765</v>
          </cell>
          <cell r="B555" t="str">
            <v>ESPARGIDOR DE ASFALTO PRESSURIZADO COM TANQUE DE 2500 L, REBOCÁVEL COM MOTOR A GASOLINA POTÊNCIA 3,4 HP - MANUTENÇÃO. AF_07/2014</v>
          </cell>
          <cell r="C555" t="str">
            <v>H</v>
          </cell>
          <cell r="D555" t="str">
            <v>AS</v>
          </cell>
          <cell r="E555" t="str">
            <v>3,90</v>
          </cell>
        </row>
        <row r="556">
          <cell r="A556">
            <v>5766</v>
          </cell>
          <cell r="B556" t="str">
            <v>ESPARGIDOR DE ASFALTO PRESSURIZADO COM TANQUE DE 2500 L, REBOCÁVEL COM MOTOR A GASOLINA POTÊNCIA 3,4 HP - MATERIAIS NA OPERAÇÃO. AF_07/2014</v>
          </cell>
          <cell r="C556" t="str">
            <v>H</v>
          </cell>
          <cell r="D556" t="str">
            <v>C</v>
          </cell>
          <cell r="E556" t="str">
            <v>2,81</v>
          </cell>
        </row>
        <row r="557">
          <cell r="A557">
            <v>5770</v>
          </cell>
          <cell r="B557" t="str">
            <v>DISTRIBUIDOR DE ASFALTO MONTADO SOBRE CAMINHAO TOCO 162 HP, COM TANQUE ISOLADO 6 M3 COM BARRA ESPARGIDORA  DE 3,66 M - CUSTO C/ MAO-DE-OBRA NA OPERACAO DIURNA.</v>
          </cell>
          <cell r="C557" t="str">
            <v>H</v>
          </cell>
          <cell r="D557" t="str">
            <v>CR</v>
          </cell>
          <cell r="E557" t="str">
            <v>26,17</v>
          </cell>
        </row>
        <row r="558">
          <cell r="A558">
            <v>5775</v>
          </cell>
          <cell r="B558" t="str">
            <v>LANCA ELEVATORIA TELESCOPICA DE ACIONAMENTO HIDRAULICO, CAPACIDADE DE CARGA 30.000 KG, COM CESTO, MONTADA SOBRE CAMINHAO TRUCADO - MANUTENCA O</v>
          </cell>
          <cell r="C558" t="str">
            <v>H</v>
          </cell>
          <cell r="D558" t="str">
            <v>CR</v>
          </cell>
          <cell r="E558" t="str">
            <v>114,68</v>
          </cell>
        </row>
        <row r="559">
          <cell r="A559">
            <v>5776</v>
          </cell>
          <cell r="B559" t="str">
            <v>LANCA ELEVATORIA TELESCOPICA DE ACIONAMENTO HIDRAULICO, CAPACIDADE DE CARGA 30.000 KG, COM CESTO, MONTADA SOBRE CAMINHAO TRUCADO - CUSTO CO M MATERIAIS NA OPERACAO</v>
          </cell>
          <cell r="C559" t="str">
            <v>H</v>
          </cell>
          <cell r="D559" t="str">
            <v>C</v>
          </cell>
          <cell r="E559" t="str">
            <v>75,79</v>
          </cell>
        </row>
        <row r="560">
          <cell r="A560">
            <v>5779</v>
          </cell>
          <cell r="B560" t="str">
            <v>MOTONIVELADORA POTÊNCIA BÁSICA LÍQUIDA (PRIMEIRA MARCHA) 125 HP, PESO BRUTO 13032 KG, LARGURA DA LÂMINA DE 3,7 M - MANUTENÇÃO. AF_06/2014</v>
          </cell>
          <cell r="C560" t="str">
            <v>H</v>
          </cell>
          <cell r="D560" t="str">
            <v>C</v>
          </cell>
          <cell r="E560" t="str">
            <v>34,35</v>
          </cell>
        </row>
        <row r="561">
          <cell r="A561">
            <v>5782</v>
          </cell>
          <cell r="B561" t="str">
            <v>MOTOSCRAPER 270HP - CUSTO COM MATERIAIS NA OPERACAO</v>
          </cell>
          <cell r="C561" t="str">
            <v>H</v>
          </cell>
          <cell r="D561" t="str">
            <v>C</v>
          </cell>
          <cell r="E561" t="str">
            <v>155,03</v>
          </cell>
        </row>
        <row r="562">
          <cell r="A562">
            <v>5783</v>
          </cell>
          <cell r="B562" t="str">
            <v>MOTOSCRAPER 270HP -CUSTO COM MA0-DE-0BRA NA OPERACAO DIURNA PÁ CARREGADEIRA SOBRE RODAS, POTÊNCIA 197 HP, CAPACIDADE DA CAÇAMBA 2, 5 A 3,5 M3, PESO OPERACIONAL 18338 KG - MATERIAIS NA OPERAÇÃO. AF_06/2  014</v>
          </cell>
          <cell r="C562" t="str">
            <v>H</v>
          </cell>
          <cell r="D562" t="str">
            <v>CR</v>
          </cell>
          <cell r="E562" t="str">
            <v>19,30</v>
          </cell>
        </row>
        <row r="563">
          <cell r="A563">
            <v>5787</v>
          </cell>
          <cell r="B563" t="str">
            <v>PÁ CARREGADEIRA SOBRE RODAS, POTÊNCIA 197 HP, CAPACIDADE DA CAÇAMBA 2, 5 A 3,5 M3, PESO OPERACIONAL 18338 KG - MATERIAIS NA OPERAÇÃO. AF_06/2  014</v>
          </cell>
          <cell r="C563" t="str">
            <v>H</v>
          </cell>
          <cell r="D563" t="str">
            <v>C</v>
          </cell>
          <cell r="E563" t="str">
            <v>103,29</v>
          </cell>
        </row>
        <row r="564">
          <cell r="A564">
            <v>5791</v>
          </cell>
          <cell r="B564" t="str">
            <v>ROLO COMPACTADOR VIBRATORIO DE UM CILINDRO LISO DE ACO, POTENCIA 80 HP , PESO OPERACIONAL MAXIMO 8,5 T, LARGURA TRABALHO 1,676 M - MANUTENÇÃO . AF_06/2014</v>
          </cell>
          <cell r="C564" t="str">
            <v>H</v>
          </cell>
          <cell r="D564" t="str">
            <v>CR</v>
          </cell>
          <cell r="E564" t="str">
            <v>17,99</v>
          </cell>
        </row>
        <row r="565">
          <cell r="A565">
            <v>5792</v>
          </cell>
          <cell r="B565" t="str">
            <v>ROLO COMPACTADOR VIBRATORIO DE UM CILINDRO LISO DE ACO, POTENCIA 80 HP , PESO OPERACIONAL MAXIMO 8,5 T, LARGURA TRABALHO 1,676 M - MATERIAIS NA OPERAÇÃO. AF_06/2014</v>
          </cell>
          <cell r="C565" t="str">
            <v>H</v>
          </cell>
          <cell r="D565" t="str">
            <v>C</v>
          </cell>
          <cell r="E565" t="str">
            <v>38,08</v>
          </cell>
        </row>
        <row r="566">
          <cell r="A566">
            <v>5794</v>
          </cell>
          <cell r="B566" t="str">
            <v>MARTELETE OU ROMPEDOR PNEUMÁTICO MANUAL 28KG, FREQUENCIA DE IMPACTO 12 30/MINUTO - DEPRECIAÇÃO E JUROS</v>
          </cell>
          <cell r="C566" t="str">
            <v>H</v>
          </cell>
          <cell r="D566" t="str">
            <v>AS</v>
          </cell>
          <cell r="E566" t="str">
            <v>1,35</v>
          </cell>
        </row>
        <row r="567">
          <cell r="A567">
            <v>5796</v>
          </cell>
          <cell r="B567" t="str">
            <v>MARTELETE OU ROMPEDOR PNEUMÁTICO MANUAL 28KG, FREQUENCIA DE IMPACTO 12 30/MINUTO - MÃO DE OBRA NA OPERAÇÃO DIURNA</v>
          </cell>
          <cell r="C567" t="str">
            <v>H</v>
          </cell>
          <cell r="D567" t="str">
            <v>CR</v>
          </cell>
          <cell r="E567" t="str">
            <v>9,99</v>
          </cell>
        </row>
        <row r="568">
          <cell r="A568">
            <v>5797</v>
          </cell>
          <cell r="B568" t="str">
            <v>COMPRESSOR DE AR REBOCÁVEL, VAZÃO 189 PCM, PRESSÃO EFETIVA DE TRABALHO 102 PSI, MOTOR DIESEL, POTÊNCIA 63 CV - MANUTENÇÃO. AF_06/2015</v>
          </cell>
          <cell r="C568" t="str">
            <v>H</v>
          </cell>
          <cell r="D568" t="str">
            <v>CR</v>
          </cell>
          <cell r="E568" t="str">
            <v>2,27</v>
          </cell>
        </row>
        <row r="569">
          <cell r="A569">
            <v>5800</v>
          </cell>
          <cell r="B569" t="str">
            <v>BOMBA SUBMERSÍVEL ELÉTRICA TRIFÁSICA, POTÊNCIA 2,96 HP, Ø ROTOR 144 MM SEMI-ABERTO, BOCAL DE SAÍDA Ø 2, HM/Q = 2 MCA / 38,8 M3/H A 28 MCA / 5 M3/H - MANUTENÇÃO. AF_06/2014</v>
          </cell>
          <cell r="C569" t="str">
            <v>H</v>
          </cell>
          <cell r="D569" t="str">
            <v>CR</v>
          </cell>
          <cell r="E569" t="str">
            <v>0,16</v>
          </cell>
        </row>
        <row r="570">
          <cell r="A570">
            <v>5801</v>
          </cell>
          <cell r="B570" t="str">
            <v>COMPACTADOR DE SOLOS COM PLACA VIBRATORIA, 46X51CM, 5HP, 156KG, DIESEL , IMPACTO DINAMICO 1700KG - DEPRECIACAO E JUROS</v>
          </cell>
          <cell r="C570" t="str">
            <v>H</v>
          </cell>
          <cell r="D570" t="str">
            <v>CR</v>
          </cell>
          <cell r="E570" t="str">
            <v>1,80</v>
          </cell>
        </row>
        <row r="571">
          <cell r="A571">
            <v>5802</v>
          </cell>
          <cell r="B571" t="str">
            <v>COMPACTADOR DE SOLOS COM PLACA VIBRATORIA, 46X51CM, 5HP, 156KG, DIESEL , IMPACTO DINAMICO 1700KG - MANUTENCAO</v>
          </cell>
          <cell r="C571" t="str">
            <v>H</v>
          </cell>
          <cell r="D571" t="str">
            <v>CR</v>
          </cell>
          <cell r="E571" t="str">
            <v>0,71</v>
          </cell>
        </row>
        <row r="572">
          <cell r="A572">
            <v>5804</v>
          </cell>
          <cell r="B572" t="str">
            <v>COMPACTADOR DE SOLOS COM PLACA VIBRATORIA, 46X51CM, 5HP, 156KG, DIESEL , IMPACTO DINAMICO 1700KG - MAO-DE-OBRA DIURNA NA OPERACAO</v>
          </cell>
          <cell r="C572" t="str">
            <v>H</v>
          </cell>
          <cell r="D572" t="str">
            <v>CR</v>
          </cell>
          <cell r="E572" t="str">
            <v>12,04</v>
          </cell>
        </row>
        <row r="573">
          <cell r="A573">
            <v>6178</v>
          </cell>
          <cell r="B573" t="str">
            <v>CAMINHAO BASCULANTE,TOCO 5,0 M3 - 170HP -11,24T (VU=5ANOS) -CUSTOS C/ MATERIAL NA OPERACAO.</v>
          </cell>
          <cell r="C573" t="str">
            <v>H</v>
          </cell>
          <cell r="D573" t="str">
            <v>C</v>
          </cell>
          <cell r="E573" t="str">
            <v>76,36</v>
          </cell>
        </row>
        <row r="574">
          <cell r="A574">
            <v>6237</v>
          </cell>
          <cell r="B574" t="str">
            <v>TRATOR DE ESTEIRAS COM LAMINA - POTENCIA 305 HP - PESO OPERACIONAL 37 T (VU=10ANOS) - DEPRECIACAO E JUROS</v>
          </cell>
          <cell r="C574" t="str">
            <v>H</v>
          </cell>
          <cell r="D574" t="str">
            <v>CR</v>
          </cell>
          <cell r="E574" t="str">
            <v>191,03</v>
          </cell>
        </row>
        <row r="575">
          <cell r="A575">
            <v>6238</v>
          </cell>
          <cell r="B575" t="str">
            <v xml:space="preserve">TRATOR DE ESTEIRAS COM LAMINA - POTENCIA 305 HP - PESO OPERACIONAL 37 T (VU=10ANOS) - MANUTENCAO </v>
          </cell>
          <cell r="C575" t="str">
            <v>H</v>
          </cell>
          <cell r="D575" t="str">
            <v>CR</v>
          </cell>
          <cell r="E575" t="str">
            <v>107,92</v>
          </cell>
        </row>
        <row r="576">
          <cell r="A576">
            <v>6248</v>
          </cell>
          <cell r="B576" t="str">
            <v>TRATOR DE ESTEIRAS 153HP PESO OPERACIONAL 15T, COM RODA MOTRIZ ELEVADA (VU=10AN0S) -DEPRECIAO E JUROS</v>
          </cell>
          <cell r="C576" t="str">
            <v>H</v>
          </cell>
          <cell r="D576" t="str">
            <v>C</v>
          </cell>
          <cell r="E576" t="str">
            <v>58,32</v>
          </cell>
        </row>
        <row r="577">
          <cell r="A577">
            <v>6249</v>
          </cell>
          <cell r="B577" t="str">
            <v>TRATOR DE ESTEIRAS CATERPILLAR D6 153HP (VU=10AN0S) - MANUTENCAO</v>
          </cell>
          <cell r="C577" t="str">
            <v>H</v>
          </cell>
          <cell r="D577" t="str">
            <v>C</v>
          </cell>
          <cell r="E577" t="str">
            <v>32,95</v>
          </cell>
        </row>
        <row r="578">
          <cell r="A578">
            <v>6538</v>
          </cell>
          <cell r="B578" t="str">
            <v>TRATOR DE ESTEIRAS - D6 - DEPRECIACAO</v>
          </cell>
          <cell r="C578" t="str">
            <v>H</v>
          </cell>
          <cell r="D578" t="str">
            <v>C</v>
          </cell>
          <cell r="E578" t="str">
            <v>65,90</v>
          </cell>
        </row>
        <row r="579">
          <cell r="A579">
            <v>6539</v>
          </cell>
          <cell r="B579" t="str">
            <v>TRATOR DE ESTEIRAS - D6 - JUROS</v>
          </cell>
          <cell r="C579" t="str">
            <v>H</v>
          </cell>
          <cell r="D579" t="str">
            <v>C</v>
          </cell>
          <cell r="E579" t="str">
            <v>21,02</v>
          </cell>
        </row>
        <row r="580">
          <cell r="A580">
            <v>6540</v>
          </cell>
          <cell r="B580" t="str">
            <v>TRATOR DE ESTEIRAS - D6 - MANUTENCAO</v>
          </cell>
          <cell r="C580" t="str">
            <v>H</v>
          </cell>
          <cell r="D580" t="str">
            <v>C</v>
          </cell>
          <cell r="E580" t="str">
            <v>65,90</v>
          </cell>
        </row>
        <row r="581">
          <cell r="A581">
            <v>6542</v>
          </cell>
          <cell r="B581" t="str">
            <v>TRATOR DE ESTEIRAS - D6 - MAO DE OBRA NA OPERACAO</v>
          </cell>
          <cell r="C581" t="str">
            <v>H</v>
          </cell>
          <cell r="D581" t="str">
            <v>CR</v>
          </cell>
          <cell r="E581" t="str">
            <v>13,78</v>
          </cell>
        </row>
        <row r="582">
          <cell r="A582">
            <v>7008</v>
          </cell>
          <cell r="B582" t="str">
            <v>EXTRUSORA DE GUIAS E SARJETAS 14HP - DEPRECIACAO</v>
          </cell>
          <cell r="C582" t="str">
            <v>H</v>
          </cell>
          <cell r="D582" t="str">
            <v>CR</v>
          </cell>
          <cell r="E582" t="str">
            <v>3,93</v>
          </cell>
        </row>
        <row r="583">
          <cell r="A583">
            <v>7009</v>
          </cell>
          <cell r="B583" t="str">
            <v>EXTRUSORA DE GUIAS E SARJETAS 14HP - JUROS</v>
          </cell>
          <cell r="C583" t="str">
            <v>H</v>
          </cell>
          <cell r="D583" t="str">
            <v>CR</v>
          </cell>
          <cell r="E583" t="str">
            <v>1,48</v>
          </cell>
        </row>
        <row r="584">
          <cell r="A584">
            <v>7010</v>
          </cell>
          <cell r="B584" t="str">
            <v>EXTRUSORA DE GUIAS E SARJETAS 14HP - MANUTENCAO</v>
          </cell>
          <cell r="C584" t="str">
            <v>H</v>
          </cell>
          <cell r="D584" t="str">
            <v>CR</v>
          </cell>
          <cell r="E584" t="str">
            <v>1,96</v>
          </cell>
        </row>
        <row r="585">
          <cell r="A585">
            <v>7013</v>
          </cell>
          <cell r="B585" t="str">
            <v>VEICULO UTILITARIO TIPO PICK-UP A GASOLINA COM 56,8CV - DEPRECIACAO</v>
          </cell>
          <cell r="C585" t="str">
            <v>H</v>
          </cell>
          <cell r="D585" t="str">
            <v>CR</v>
          </cell>
          <cell r="E585" t="str">
            <v>6,15</v>
          </cell>
        </row>
        <row r="586">
          <cell r="A586">
            <v>7014</v>
          </cell>
          <cell r="B586" t="str">
            <v>VEICULO UTILITARIO TIPO PICK-UP A GASOLINA COM 56,8CV -  JUROS</v>
          </cell>
          <cell r="C586" t="str">
            <v>H</v>
          </cell>
          <cell r="D586" t="str">
            <v>CR</v>
          </cell>
          <cell r="E586" t="str">
            <v>2,59</v>
          </cell>
        </row>
        <row r="587">
          <cell r="A587">
            <v>7015</v>
          </cell>
          <cell r="B587" t="str">
            <v>VEICULO UTILITARIO TIPO PICK-UP A GASOLINA COM 56,8CV - MANUTENCAO VEICULO UTILITARIO TIPO PICK-UP A GASOLINA COM 56,8CV - CUSTOS C/MATER IAL NA OPERACAO</v>
          </cell>
          <cell r="C587" t="str">
            <v>H</v>
          </cell>
          <cell r="D587" t="str">
            <v>CR</v>
          </cell>
          <cell r="E587" t="str">
            <v>5,07</v>
          </cell>
        </row>
        <row r="588">
          <cell r="A588">
            <v>7016</v>
          </cell>
          <cell r="B588" t="str">
            <v>VEICULO UTILITARIO TIPO PICK-UP A GASOLINA COM 56,8CV - CUSTOS C/MATER IAL NA OPERACAO</v>
          </cell>
          <cell r="C588" t="str">
            <v>H</v>
          </cell>
          <cell r="D588" t="str">
            <v>C</v>
          </cell>
          <cell r="E588" t="str">
            <v>51,62</v>
          </cell>
        </row>
        <row r="589">
          <cell r="A589">
            <v>7017</v>
          </cell>
          <cell r="B589" t="str">
            <v>MÃO-DE-OBRA OPERAÇÃO DIURNA - VEÍCULO LEVE DISTRIBUIDOR DE BETUME 6000L 56CV SOB PRESSAO MONTADO SOBRE CHASSIS DE CAMINHAO - DEPRECIACAO</v>
          </cell>
          <cell r="C589" t="str">
            <v>H</v>
          </cell>
          <cell r="D589" t="str">
            <v>CR</v>
          </cell>
          <cell r="E589" t="str">
            <v>12,34</v>
          </cell>
        </row>
        <row r="590">
          <cell r="A590">
            <v>7019</v>
          </cell>
          <cell r="B590" t="str">
            <v>DISTRIBUIDOR DE BETUME 6000L 56CV SOB PRESSAO MONTADO SOBRE CHASSIS DE CAMINHAO - DEPRECIACAO</v>
          </cell>
          <cell r="C590" t="str">
            <v>H</v>
          </cell>
          <cell r="D590" t="str">
            <v>AS</v>
          </cell>
          <cell r="E590" t="str">
            <v>15,51</v>
          </cell>
        </row>
        <row r="591">
          <cell r="A591">
            <v>7020</v>
          </cell>
          <cell r="B591" t="str">
            <v>DISTRIBUIDOR DE BETUME 6000L 56CV SOB PRESSAO MONTADO SOBRE CHASSIS DE CAMINHAO - JUROS</v>
          </cell>
          <cell r="C591" t="str">
            <v>H</v>
          </cell>
          <cell r="D591" t="str">
            <v>AS</v>
          </cell>
          <cell r="E591" t="str">
            <v>7,75</v>
          </cell>
        </row>
        <row r="592">
          <cell r="A592">
            <v>7021</v>
          </cell>
          <cell r="B592" t="str">
            <v>DISTRIBUIDOR DE BETUME 6000L 56CV SOB PRESSAO MONTADO SOBRE CHASSIS DE CAMINHAO - MANUTENCAO</v>
          </cell>
          <cell r="C592" t="str">
            <v>H</v>
          </cell>
          <cell r="D592" t="str">
            <v>AS</v>
          </cell>
          <cell r="E592" t="str">
            <v>13,96</v>
          </cell>
        </row>
        <row r="593">
          <cell r="A593">
            <v>7022</v>
          </cell>
          <cell r="B593" t="str">
            <v>DISTRIBUIDOR DE BETUME 6000L, 56CV SOB PRESSAO MONTADO SOBRE CHASSIS D E CAMINHAO - CUSTOS COM MATERIAL OPERACAO DIURNA</v>
          </cell>
          <cell r="C593" t="str">
            <v>H</v>
          </cell>
          <cell r="D593" t="str">
            <v>C</v>
          </cell>
          <cell r="E593" t="str">
            <v>154,01</v>
          </cell>
        </row>
        <row r="594">
          <cell r="A594">
            <v>7032</v>
          </cell>
          <cell r="B594" t="str">
            <v>TANQUE DE ASFALTO ESTACIONÁRIO COM SERPENTINA, CAPACIDADE 30.000 L - D EPRECIAÇÃO. AF_06/2014</v>
          </cell>
          <cell r="C594" t="str">
            <v>H</v>
          </cell>
          <cell r="D594" t="str">
            <v>AS</v>
          </cell>
          <cell r="E594" t="str">
            <v>2,08</v>
          </cell>
        </row>
        <row r="595">
          <cell r="A595">
            <v>7033</v>
          </cell>
          <cell r="B595" t="str">
            <v xml:space="preserve">TANQUE DE ASFALTO ESTACIONÁRIO COM SERPENTINA, CAPACIDADE 30.000 L - J UROS. AF_06/2014 </v>
          </cell>
          <cell r="C595" t="str">
            <v>H</v>
          </cell>
          <cell r="D595" t="str">
            <v>AS</v>
          </cell>
          <cell r="E595" t="str">
            <v>0,62</v>
          </cell>
        </row>
        <row r="596">
          <cell r="A596">
            <v>7034</v>
          </cell>
          <cell r="B596" t="str">
            <v>TANQUE DE ASFALTO ESTACIONÁRIO COM SERPENTINA, CAPACIDADE 30.000 L - M ANUTENÇÃO. AF_06/2014</v>
          </cell>
          <cell r="C596" t="str">
            <v>H</v>
          </cell>
          <cell r="D596" t="str">
            <v>AS</v>
          </cell>
          <cell r="E596" t="str">
            <v>1,45</v>
          </cell>
        </row>
        <row r="597">
          <cell r="A597">
            <v>7035</v>
          </cell>
          <cell r="B597" t="str">
            <v>TANQUE DE ASFALTO ESTACIONÁRIO COM SERPENTINA, CAPACIDADE 30.000 L - M ATERIAIS NA OPERAÇÃO. AF_06/2014</v>
          </cell>
          <cell r="C597" t="str">
            <v>H</v>
          </cell>
          <cell r="D597" t="str">
            <v>C</v>
          </cell>
          <cell r="E597" t="str">
            <v>136,72</v>
          </cell>
        </row>
        <row r="598">
          <cell r="A598">
            <v>7038</v>
          </cell>
          <cell r="B598" t="str">
            <v>ROLO COMPACTADOR DE PNEUS ESTÁTICO, PRESSÃO VARIÁVEL, POTÊNCIA 111 HP, PESO SEM/COM LASTRO 9,5 / 26 T, LARGURA DE TRABALHO 1,90 M - DEPRECIA ÇÃO. AF_07/2014</v>
          </cell>
          <cell r="C598" t="str">
            <v>H</v>
          </cell>
          <cell r="D598" t="str">
            <v>C</v>
          </cell>
          <cell r="E598" t="str">
            <v>20,27</v>
          </cell>
        </row>
        <row r="599">
          <cell r="A599">
            <v>7039</v>
          </cell>
          <cell r="B599" t="str">
            <v>ROLO COMPACTADOR DE PNEUS ESTÁTICO, PRESSÃO VARIÁVEL, POTÊNCIA 111 HP, PESO SEM/COM LASTRO 9,5 / 26 T, LARGURA DE TRABALHO 1,90 M - JUROS. A F_07/2014</v>
          </cell>
          <cell r="C599" t="str">
            <v>H</v>
          </cell>
          <cell r="D599" t="str">
            <v>C</v>
          </cell>
          <cell r="E599" t="str">
            <v>5,57</v>
          </cell>
        </row>
        <row r="600">
          <cell r="A600">
            <v>7040</v>
          </cell>
          <cell r="B600" t="str">
            <v>ROLO COMPACTADOR DE PNEUS ESTÁTICO, PRESSÃO VARIÁVEL, POTÊNCIA 111 HP, PESO SEM/COM LASTRO 9,5 / 26 T, LARGURA DE TRABALHO 1,90 M - MANUTENÇ ÃO. AF_07/2014</v>
          </cell>
          <cell r="C600" t="str">
            <v>H</v>
          </cell>
          <cell r="D600" t="str">
            <v>C</v>
          </cell>
          <cell r="E600" t="str">
            <v>20,87</v>
          </cell>
        </row>
        <row r="601">
          <cell r="A601">
            <v>7044</v>
          </cell>
          <cell r="B601" t="str">
            <v>MOTOBOMBA TRASH (PARA ÁGUA SUJA) AUTO ESCORVANTE, MOTOR GASOLINA DE 6, 41 HP, DIÂMETROS DE SUCÇÃO X RECALQUE: 3" X 3", HM/Q = 10 MCA / 60 M3/ H A 23 MCA / 0 M3/H - DEPRECIAÇÃO. AF_10/2014</v>
          </cell>
          <cell r="C601" t="str">
            <v>H</v>
          </cell>
          <cell r="D601" t="str">
            <v>CR</v>
          </cell>
          <cell r="E601" t="str">
            <v>0,19</v>
          </cell>
        </row>
        <row r="602">
          <cell r="A602">
            <v>7045</v>
          </cell>
          <cell r="B602" t="str">
            <v>MOTOBOMBA TRASH (PARA ÁGUA SUJA) AUTO ESCORVANTE, MOTOR GASOLINA DE 6, 41 HP, DIÂMETROS DE SUCÇÃO X RECALQUE: 3" X 3", HM/Q = 10 MCA / 60 M3/ H A 23 MCA / 0 M3/H - JUROS. AF_10/2014</v>
          </cell>
          <cell r="C602" t="str">
            <v>H</v>
          </cell>
          <cell r="D602" t="str">
            <v>CR</v>
          </cell>
          <cell r="E602" t="str">
            <v>0,05</v>
          </cell>
        </row>
        <row r="603">
          <cell r="A603">
            <v>7046</v>
          </cell>
          <cell r="B603" t="str">
            <v>MOTOBOMBA TRASH (PARA ÁGUA SUJA) AUTO ESCORVANTE, MOTOR GASOLINA DE 6, 41 HP, DIÂMETROS DE SUCÇÃO X RECALQUE: 3" X 3", HM/Q = 10 MCA / 60 M3/ H A 23 MCA / 0 M3/H - MANUTENÇÃO. AF_10/2014</v>
          </cell>
          <cell r="C603" t="str">
            <v>H</v>
          </cell>
          <cell r="D603" t="str">
            <v>CR</v>
          </cell>
          <cell r="E603" t="str">
            <v>0,12</v>
          </cell>
        </row>
        <row r="604">
          <cell r="A604">
            <v>7047</v>
          </cell>
          <cell r="B604" t="str">
            <v>MOTOBOMBA TRASH (PARA ÁGUA SUJA) AUTO ESCORVANTE, MOTOR GASOLINA DE 6, 41 HP, DIÂMETROS DE SUCÇÃO X RECALQUE: 3" X 3", HM/Q = 10 MCA / 60 M3/ H A 23 MCA / 0 M3/H - MATERIAIS NA OPERAÇÃO. AF_10/2014</v>
          </cell>
          <cell r="C604" t="str">
            <v>H</v>
          </cell>
          <cell r="D604" t="str">
            <v>C</v>
          </cell>
          <cell r="E604" t="str">
            <v>5,30</v>
          </cell>
        </row>
        <row r="605">
          <cell r="A605">
            <v>7051</v>
          </cell>
          <cell r="B605" t="str">
            <v xml:space="preserve">ROLO COMPACTADOR PE DE CARNEIRO VIBRATORIO, POTENCIA 125 HP, PESO OPER ACIONAL SEM/COM LASTRO 11,95 / 13,30 T, IMPACTO DINAMICO 38,5 / 22,5 T , LARGURA DE TRABALHO 2,15 M - DEPRECIAÇÃO. AF_06/2014 </v>
          </cell>
          <cell r="C605" t="str">
            <v>H</v>
          </cell>
          <cell r="D605" t="str">
            <v>CR</v>
          </cell>
          <cell r="E605" t="str">
            <v>21,60</v>
          </cell>
        </row>
        <row r="606">
          <cell r="A606">
            <v>7052</v>
          </cell>
          <cell r="B606" t="str">
            <v>ROLO COMPACTADOR PE DE CARNEIRO VIBRATORIO, POTENCIA 125 HP, PESO OPER ACIONAL SEM/COM LASTRO 11,95 / 13,30 T, IMPACTO DINAMICO 38,5 / 22,5 T , LARGURA DE TRABALHO 2,15 M - JUROS. AF_06/2014</v>
          </cell>
          <cell r="C606" t="str">
            <v>H</v>
          </cell>
          <cell r="D606" t="str">
            <v>CR</v>
          </cell>
          <cell r="E606" t="str">
            <v>5,03</v>
          </cell>
        </row>
        <row r="607">
          <cell r="A607">
            <v>7053</v>
          </cell>
          <cell r="B607" t="str">
            <v>ROLO COMPACTADOR PE DE CARNEIRO VIBRATORIO, POTENCIA 125 HP, PESO OPER ACIONAL SEM/COM LASTRO 11,95 / 13,30 T, IMPACTO DINAMICO 38,5 / 22,5 T , LARGURA DE TRABALHO 2,15 M - MANUTENÇÃO. AF_06/2014</v>
          </cell>
          <cell r="C607" t="str">
            <v>H</v>
          </cell>
          <cell r="D607" t="str">
            <v>CR</v>
          </cell>
          <cell r="E607" t="str">
            <v>23,99</v>
          </cell>
        </row>
        <row r="608">
          <cell r="A608">
            <v>7054</v>
          </cell>
          <cell r="B608" t="str">
            <v>ROLO COMPACTADOR PE DE CARNEIRO VIBRATORIO, POTENCIA 125 HP, PESO OPER ACIONAL SEM/COM LASTRO 11,95 / 13,30 T, IMPACTO DINAMICO 38,5 / 22,5 T , LARGURA DE TRABALHO 2,15 M - MATERIAIS NA OPERAÇÃO. AF_06/2014</v>
          </cell>
          <cell r="C608" t="str">
            <v>H</v>
          </cell>
          <cell r="D608" t="str">
            <v>C</v>
          </cell>
          <cell r="E608" t="str">
            <v>59,49</v>
          </cell>
        </row>
        <row r="609">
          <cell r="A609">
            <v>7058</v>
          </cell>
          <cell r="B609" t="str">
            <v>CAMINHÃO BASCULANTE 6 M3 TOCO, PESO BRUTO TOTAL 16.000 KG, CARGA ÚTIL MÁXIMA 11.130 KG, DISTÂNCIA ENTRE EIXOS 5,36 M, POTÊNCIA 185 CV, INCLU SIVE CAÇAMBA METÁLICA - DEPRECIAÇÃO. AF_06/2014</v>
          </cell>
          <cell r="C609" t="str">
            <v>H</v>
          </cell>
          <cell r="D609" t="str">
            <v>AS</v>
          </cell>
          <cell r="E609" t="str">
            <v>12,76</v>
          </cell>
        </row>
        <row r="610">
          <cell r="A610">
            <v>7059</v>
          </cell>
          <cell r="B610" t="str">
            <v>CAMINHÃO BASCULANTE 6 M3 TOCO, PESO BRUTO TOTAL 16.000 KG, CARGA ÚTIL MÁXIMA 11.130 KG, DISTÂNCIA ENTRE EIXOS 5,36 M, POTÊNCIA 185 CV, INCLU SIVE CAÇAMBA METÁLICA - JUROS. AF_06/2014</v>
          </cell>
          <cell r="C610" t="str">
            <v>H</v>
          </cell>
          <cell r="D610" t="str">
            <v>AS</v>
          </cell>
          <cell r="E610" t="str">
            <v>3,02</v>
          </cell>
        </row>
        <row r="611">
          <cell r="A611">
            <v>7060</v>
          </cell>
          <cell r="B611" t="str">
            <v>CAMINHÃO BASCULANTE 6 M3 TOCO, PESO BRUTO TOTAL 16.000 KG, CARGA ÚTIL MÁXIMA 11.130 KG, DISTÂNCIA ENTRE EIXOS 5,36 M, POTÊNCIA 185 CV, INCLU SIVE CAÇAMBA METÁLICA - MANUTENÇÃO. AF_06/2014</v>
          </cell>
          <cell r="C611" t="str">
            <v>H</v>
          </cell>
          <cell r="D611" t="str">
            <v>AS</v>
          </cell>
          <cell r="E611" t="str">
            <v>17,94</v>
          </cell>
        </row>
        <row r="612">
          <cell r="A612">
            <v>7061</v>
          </cell>
          <cell r="B612" t="str">
            <v>CAMINHÃO BASCULANTE 6 M3 TOCO, PESO BRUTO TOTAL 16.000 KG, CARGA ÚTIL MÁXIMA 11.130 KG, DISTÂNCIA ENTRE EIXOS 5,36 M, POTÊNCIA 185 CV, INCLU SIVE CAÇAMBA METÁLICA - MATERIAIS NA OPERAÇÃO. AF_06/2014</v>
          </cell>
          <cell r="C612" t="str">
            <v>H</v>
          </cell>
          <cell r="D612" t="str">
            <v>C</v>
          </cell>
          <cell r="E612" t="str">
            <v>65,13</v>
          </cell>
        </row>
        <row r="613">
          <cell r="A613">
            <v>7063</v>
          </cell>
          <cell r="B613" t="str">
            <v>TRATOR DE PNEUS, POTÊNCIA 122 CV, TRAÇÃO 4X4, PESO COM LASTRO DE 4.510 KG - DEPRECIAÇÃO. AF_06/2014</v>
          </cell>
          <cell r="C613" t="str">
            <v>H</v>
          </cell>
          <cell r="D613" t="str">
            <v>CR</v>
          </cell>
          <cell r="E613" t="str">
            <v>7,04</v>
          </cell>
        </row>
        <row r="614">
          <cell r="A614">
            <v>7064</v>
          </cell>
          <cell r="B614" t="str">
            <v>TRATOR DE PNEUS, POTÊNCIA 122 CV, TRAÇÃO 4X4, PESO COM LASTRO DE 4.510 KG - JUROS. AF_06/2014</v>
          </cell>
          <cell r="C614" t="str">
            <v>H</v>
          </cell>
          <cell r="D614" t="str">
            <v>CR</v>
          </cell>
          <cell r="E614" t="str">
            <v>2,37</v>
          </cell>
        </row>
        <row r="615">
          <cell r="A615">
            <v>7065</v>
          </cell>
          <cell r="B615" t="str">
            <v>TRATOR DE PNEUS, POTÊNCIA 122 CV, TRAÇÃO 4X4, PESO COM LASTRO DE 4.510 KG - MANUTENÇÃO. AF_06/2014</v>
          </cell>
          <cell r="C615" t="str">
            <v>H</v>
          </cell>
          <cell r="D615" t="str">
            <v>CR</v>
          </cell>
          <cell r="E615" t="str">
            <v>7,70</v>
          </cell>
        </row>
        <row r="616">
          <cell r="A616">
            <v>7066</v>
          </cell>
          <cell r="B616" t="str">
            <v>TRATOR DE PNEUS, POTÊNCIA 122 CV, TRAÇÃO 4X4, PESO COM LASTRO DE 4.510  KG - MATERIAIS NA OPERAÇÃO. AF_06/2014</v>
          </cell>
          <cell r="C616" t="str">
            <v>H</v>
          </cell>
          <cell r="D616" t="str">
            <v>C</v>
          </cell>
          <cell r="E616" t="str">
            <v>57,29</v>
          </cell>
        </row>
        <row r="617">
          <cell r="A617">
            <v>53785</v>
          </cell>
          <cell r="B617" t="str">
            <v>CAMINHAO BASCULANTE 4,0M3 TOCO 162CV PBT=11800KG - MAO-DE-OBRA NA OPER ACAO DIURNA</v>
          </cell>
          <cell r="C617" t="str">
            <v>H</v>
          </cell>
          <cell r="D617" t="str">
            <v>CR</v>
          </cell>
          <cell r="E617" t="str">
            <v>13,08</v>
          </cell>
        </row>
        <row r="618">
          <cell r="A618">
            <v>53786</v>
          </cell>
          <cell r="B618" t="str">
            <v>RETROESCAVADEIRA SOBRE RODAS COM CARREGADEIRA, TRAÇÃO 4X4, POTÊNCIA LÍ Q. 88 HP, CAÇAMBA CARREG. CAP. MÍN. 1 M3, CAÇAMBA RETRO CAP. 0,26 M3, PESO OPERACIONAL MÍN. 6.674 KG, PROFUNDIDADE ESCAVAÇÃO MÁX. 4,37 M - M ATERIAIS NA OPERAÇÃO. AF_06/2014</v>
          </cell>
          <cell r="C618" t="str">
            <v>H</v>
          </cell>
          <cell r="D618" t="str">
            <v>C</v>
          </cell>
          <cell r="E618" t="str">
            <v>43,79</v>
          </cell>
        </row>
        <row r="619">
          <cell r="A619">
            <v>53788</v>
          </cell>
          <cell r="B619" t="str">
            <v>ROLO COMPACTADOR VIBRATÓRIO DE UM CILINDRO AÇO LISO, POTÊNCIA 80 HP, P ESO OPERACIONAL MÁXIMO 8,1 T, IMPACTO DINÂMICO 16,15 / 9,5 T, LARGURA DE TRABALHO 1,68 M - MATERIAIS NA OPERAÇÃO. AF_06/2014</v>
          </cell>
          <cell r="C619" t="str">
            <v>H</v>
          </cell>
          <cell r="D619" t="str">
            <v>C</v>
          </cell>
          <cell r="E619" t="str">
            <v>38,08</v>
          </cell>
        </row>
        <row r="620">
          <cell r="A620">
            <v>53792</v>
          </cell>
          <cell r="B620" t="str">
            <v>CAMINHÃO BASCULANTE 6 M3, PESO BRUTO TOTAL 16.000 KG, CARGA ÚTIL MÁXIM A 13.071 KG, DISTÂNCIA ENTRE EIXOS 4,80 M, POTÊNCIA 230 CV INCLUSIVE C AÇAMBA METÁLICA - MATERIAIS NA OPERAÇÃO. AF_06/2014</v>
          </cell>
          <cell r="C620" t="str">
            <v>H</v>
          </cell>
          <cell r="D620" t="str">
            <v>C</v>
          </cell>
          <cell r="E620" t="str">
            <v>80,99</v>
          </cell>
        </row>
        <row r="621">
          <cell r="A621">
            <v>53794</v>
          </cell>
          <cell r="B621" t="str">
            <v>USINA DE CONCRETO FIXA CAPACIDADE 90/120 M³, 63HP - MANUTENÇÃO CAMINHÃO TOCO, PBT 16.000 KG, CARGA ÚTIL MÁX. 10.685 KG, DIST. ENTRE E IXOS 4,8 M, POTÊNCIA 189 CV, INCLUSIVE CARROCERIA FIXA ABERTA DE MADEI RA P/ TRANSPORTE GERAL DE CARGA SECA, DIMEN. APROX. 2,5 X 7,00 X 0,50 M - MATERIAIS NA OPERAÇÃO. AF_06/2014</v>
          </cell>
          <cell r="C621" t="str">
            <v>H</v>
          </cell>
          <cell r="D621" t="str">
            <v>AS</v>
          </cell>
          <cell r="E621" t="str">
            <v>39,00</v>
          </cell>
        </row>
        <row r="622">
          <cell r="A622">
            <v>53797</v>
          </cell>
          <cell r="B622" t="str">
            <v>CAMINHÃO TOCO, PBT 16.000 KG, CARGA ÚTIL MÁX. 10.685 KG, DIST. ENTRE E IXOS 4,8 M, POTÊNCIA 189 CV, INCLUSIVE CARROCERIA FIXA ABERTA DE MADEI RA P/ TRANSPORTE GERAL DE CARGA SECA, DIMEN. APROX. 2,5 X 7,00 X 0,50 M - MATERIAIS NA OPERAÇÃO. AF_06/2014</v>
          </cell>
          <cell r="C622" t="str">
            <v>H</v>
          </cell>
          <cell r="D622" t="str">
            <v>C</v>
          </cell>
          <cell r="E622" t="str">
            <v>66,57</v>
          </cell>
        </row>
        <row r="623">
          <cell r="A623">
            <v>53800</v>
          </cell>
          <cell r="B623" t="str">
            <v>USINA MISTURADORA DE SOLOS, DOSADORES TRIPLOS, CALHA VIBRATÓRIA, CAPAC IDADE 200/500 TON, 201HP - MATERIAIS NA OPERAÇÃO</v>
          </cell>
          <cell r="C623" t="str">
            <v>H</v>
          </cell>
          <cell r="D623" t="str">
            <v>CR</v>
          </cell>
          <cell r="E623" t="str">
            <v>32,12</v>
          </cell>
        </row>
        <row r="624">
          <cell r="A624">
            <v>53801</v>
          </cell>
          <cell r="B624" t="str">
            <v>USINA MISTURADORA DE SOLOS, DOSADORES TRIPLOS, CALHA VIBRATÓRIA, CAPCI DADE 200/500 TON, 201HP - MÃO-DE-OBRA NA OPERAÇÃO DIURNA</v>
          </cell>
          <cell r="C624" t="str">
            <v>H</v>
          </cell>
          <cell r="D624" t="str">
            <v>CR</v>
          </cell>
          <cell r="E624" t="str">
            <v>84,29</v>
          </cell>
        </row>
        <row r="625">
          <cell r="A625">
            <v>53804</v>
          </cell>
          <cell r="B625" t="str">
            <v>VASSOURA MECÂNICA REBOCÁVEL COM ESCOVA CILÍNDRICA, LARGURA ÚTIL DE VAR RIMENTO DE 2,44 M - MANUTENÇÃO. AF_06/2014</v>
          </cell>
          <cell r="C625" t="str">
            <v>H</v>
          </cell>
          <cell r="D625" t="str">
            <v>CR</v>
          </cell>
          <cell r="E625" t="str">
            <v>2,10</v>
          </cell>
        </row>
        <row r="626">
          <cell r="A626">
            <v>53805</v>
          </cell>
          <cell r="B626" t="str">
            <v>TRATOR PNEUS TRAÇÃO 4X2, 82 CV, PESO C/ LASTRO 4,555 T - MAO-DE-OBRA OPERACAO NOTURNA</v>
          </cell>
          <cell r="C626" t="str">
            <v>H</v>
          </cell>
          <cell r="D626" t="str">
            <v>CR</v>
          </cell>
          <cell r="E626" t="str">
            <v>17,73</v>
          </cell>
        </row>
        <row r="627">
          <cell r="A627">
            <v>53806</v>
          </cell>
          <cell r="B627" t="str">
            <v xml:space="preserve">TRATOR DE ESTEIRAS, POTÊNCIA 170 HP, PESO OPERACIONAL 19 T, CAÇAMBA 5, 2 M3 - MANUTENÇÃO. AF_06/2014 </v>
          </cell>
          <cell r="C627" t="str">
            <v>H</v>
          </cell>
          <cell r="D627" t="str">
            <v>CR</v>
          </cell>
          <cell r="E627" t="str">
            <v>52,39</v>
          </cell>
        </row>
        <row r="628">
          <cell r="A628">
            <v>53808</v>
          </cell>
          <cell r="B628" t="str">
            <v>TRATOR DE ESTEIRAS POTENCIA 165 HP, PESO OPERACIONAL 17,1T - MAO-DE-OB RA NA OPERACAO NOTURNA</v>
          </cell>
          <cell r="C628" t="str">
            <v>H</v>
          </cell>
          <cell r="D628" t="str">
            <v>CR</v>
          </cell>
          <cell r="E628" t="str">
            <v>17,73</v>
          </cell>
        </row>
        <row r="629">
          <cell r="A629">
            <v>53810</v>
          </cell>
          <cell r="B629" t="str">
            <v>TRATOR DE ESTEIRAS, POTÊNCIA 150 HP, PESO OPERACIONAL 16,7 T, COM RODA MOTRIZ ELEVADA E LÂMINA 3,18 M3 - MANUTENÇÃO. AF_06/2014</v>
          </cell>
          <cell r="C629" t="str">
            <v>H</v>
          </cell>
          <cell r="D629" t="str">
            <v>C</v>
          </cell>
          <cell r="E629" t="str">
            <v>52,72</v>
          </cell>
        </row>
        <row r="630">
          <cell r="A630">
            <v>53814</v>
          </cell>
          <cell r="B630" t="str">
            <v>TRATOR DE ESTEIRAS, POTÊNCIA 347 HP, PESO OPERACIONAL 38,5 T, COM LÂMI NA 8,70 M3 - MANUTENÇÃO. AF_06/2014</v>
          </cell>
          <cell r="C630" t="str">
            <v>H</v>
          </cell>
          <cell r="D630" t="str">
            <v>CR</v>
          </cell>
          <cell r="E630" t="str">
            <v>172,68</v>
          </cell>
        </row>
        <row r="631">
          <cell r="A631">
            <v>53815</v>
          </cell>
          <cell r="B631" t="str">
            <v>TRATOR DE ESTEIRAS COM LAMINA - POTENCIA 305 HP - PESO OPERACIONAL 37 T - MAO-DE-OBRA NA OPERACAO DIURNA</v>
          </cell>
          <cell r="C631" t="str">
            <v>H</v>
          </cell>
          <cell r="D631" t="str">
            <v>CR</v>
          </cell>
          <cell r="E631" t="str">
            <v>14,77</v>
          </cell>
        </row>
        <row r="632">
          <cell r="A632">
            <v>53816</v>
          </cell>
          <cell r="B632" t="str">
            <v>TRATOR SOBRE ESTEIRAS 305HP - MAO-DE-OBRA NA OPERACAO NOTURNA TRATOR DE ESTEIRAS, POTÊNCIA 100 HP, PESO OPERACIONAL 9,4 T, COM LÂMIN A 2,19 M3 - MATERIAIS NA OPERAÇÃO. AF_06/2014</v>
          </cell>
          <cell r="C632" t="str">
            <v>H</v>
          </cell>
          <cell r="D632" t="str">
            <v>CR</v>
          </cell>
          <cell r="E632" t="str">
            <v>17,73</v>
          </cell>
        </row>
        <row r="633">
          <cell r="A633">
            <v>53817</v>
          </cell>
          <cell r="B633" t="str">
            <v>TRATOR DE ESTEIRAS, POTÊNCIA 100 HP, PESO OPERACIONAL 9,4 T, COM LÂMIN A 2,19 M3 - MATERIAIS NA OPERAÇÃO. AF_06/2014</v>
          </cell>
          <cell r="C633" t="str">
            <v>H</v>
          </cell>
          <cell r="D633" t="str">
            <v>C</v>
          </cell>
          <cell r="E633" t="str">
            <v>57,10</v>
          </cell>
        </row>
        <row r="634">
          <cell r="A634">
            <v>53818</v>
          </cell>
          <cell r="B634" t="str">
            <v>ROLO COMPACTADOR VIBRATÓRIO REBOCÁVEL, CILINDRO DE AÇO LISO, POTÊNCIA DE TRAÇÃO DE 65 CV, PESO 4,7 T, IMPACTO DINÂMICO 18,3 T, LARGURA DE TR ABALHO 1,67 M - DEPRECIAÇÃO. AF_02/2016</v>
          </cell>
          <cell r="C634" t="str">
            <v>H</v>
          </cell>
          <cell r="D634" t="str">
            <v>CR</v>
          </cell>
          <cell r="E634" t="str">
            <v>4,70</v>
          </cell>
        </row>
        <row r="635">
          <cell r="A635">
            <v>53823</v>
          </cell>
          <cell r="B635" t="str">
            <v>ROLO COMPACTADOR DE PNEUS ESTÁTICO, PRESSÃO VARIÁVEL, POTÊNCIA 99 HP, PESO SEM/COM LASTRO 9,45 / 21,0 T, LARGURA DE ROLAGEM 2,265 M - DEPREC IAÇÃO. AF_02/2016</v>
          </cell>
          <cell r="C635" t="str">
            <v>H</v>
          </cell>
          <cell r="D635" t="str">
            <v>CR</v>
          </cell>
          <cell r="E635" t="str">
            <v>19,60</v>
          </cell>
        </row>
        <row r="636">
          <cell r="A636">
            <v>53827</v>
          </cell>
          <cell r="B636" t="str">
            <v>CAMINHÃO TOCO, PESO BRUTO TOTAL 14.300 KG, CARGA ÚTIL MÁXIMA 9590 KG, DISTÂNCIA ENTRE EIXOS 4,76 M, POTÊNCIA 185 CV (NÃO INCLUI CARROCERIA) - MATERIAIS NA OPERAÇÃO. AF_06/2014</v>
          </cell>
          <cell r="C636" t="str">
            <v>H</v>
          </cell>
          <cell r="D636" t="str">
            <v>C</v>
          </cell>
          <cell r="E636" t="str">
            <v>65,13</v>
          </cell>
        </row>
        <row r="637">
          <cell r="A637">
            <v>53829</v>
          </cell>
          <cell r="B637" t="str">
            <v>CAMINHÃO TOCO, PESO BRUTO TOTAL 16.000 KG, CARGA ÚTIL MÁXIMA DE 10.685 KG, DISTÂNCIA ENTRE EIXOS 4,80 M, POTÊNCIA 189 CV EXCLUSIVE CARROCERI A - MATERIAIS NA OPERAÇÃO. AF_06/2014</v>
          </cell>
          <cell r="C637" t="str">
            <v>H</v>
          </cell>
          <cell r="D637" t="str">
            <v>C</v>
          </cell>
          <cell r="E637" t="str">
            <v>66,57</v>
          </cell>
        </row>
        <row r="638">
          <cell r="A638">
            <v>53831</v>
          </cell>
          <cell r="B638" t="str">
            <v>CAMINHÃO PIPA 10.000 L TRUCADO, PESO BRUTO TOTAL 23.000 KG, CARGA ÚTIL MÁXIMA 15.935 KG, DISTÂNCIA ENTRE EIXOS 4,8 M, POTÊNCIA 230 CV, INCLU SIVE TANQUE DE AÇO PARA TRANSPORTE DE ÁGUA - MATERIAIS NA OPERAÇÃO. AF _06/2014</v>
          </cell>
          <cell r="C638" t="str">
            <v>H</v>
          </cell>
          <cell r="D638" t="str">
            <v>C</v>
          </cell>
          <cell r="E638" t="str">
            <v>80,99</v>
          </cell>
        </row>
        <row r="639">
          <cell r="A639">
            <v>53833</v>
          </cell>
          <cell r="B639" t="str">
            <v>DISTRIBUIDOR DE AGREGADO TIPO DOSADOR REBOCAVEL  COM 4 PNEUS COM LARGU  RA 3,66 M - DEPRECIACAO E JUROS</v>
          </cell>
          <cell r="C639" t="str">
            <v>H</v>
          </cell>
          <cell r="D639" t="str">
            <v>AS</v>
          </cell>
          <cell r="E639" t="str">
            <v>8,14</v>
          </cell>
        </row>
        <row r="640">
          <cell r="A640">
            <v>53834</v>
          </cell>
          <cell r="B640" t="str">
            <v>DISTRIBUIDOR DE AGREGADO TIPO DOSADOR REBOCAVEL  COM 4 PNEUS COM LARGU RA 3,66 M - MANUTENCAO</v>
          </cell>
          <cell r="C640" t="str">
            <v>H</v>
          </cell>
          <cell r="D640" t="str">
            <v>AS</v>
          </cell>
          <cell r="E640" t="str">
            <v>2,95</v>
          </cell>
        </row>
        <row r="641">
          <cell r="A641">
            <v>53840</v>
          </cell>
          <cell r="B641" t="str">
            <v>GRADE DE DISCO REBOCÁVEL COM 20 DISCOS 24" X 6 MM COM PNEUS PARA TRANS PORTE - DEPRECIAÇÃO. AF_06/2014</v>
          </cell>
          <cell r="C641" t="str">
            <v>H</v>
          </cell>
          <cell r="D641" t="str">
            <v>C</v>
          </cell>
          <cell r="E641" t="str">
            <v>1,97</v>
          </cell>
        </row>
        <row r="642">
          <cell r="A642">
            <v>53841</v>
          </cell>
          <cell r="B642" t="str">
            <v>GRADE DE DISCO REBOCÁVEL COM 20 DISCOS 24" X 6 MM COM PNEUS PARA TRANS PORTE - MANUTENÇÃO. AF_06/2014</v>
          </cell>
          <cell r="C642" t="str">
            <v>H</v>
          </cell>
          <cell r="D642" t="str">
            <v>C</v>
          </cell>
          <cell r="E642" t="str">
            <v>1,56</v>
          </cell>
        </row>
        <row r="643">
          <cell r="A643">
            <v>53842</v>
          </cell>
          <cell r="B643" t="str">
            <v>LANCA ELEVATORIA TELESCOPICA DE ACIONAMENTO HIDRAULICO, CAPACIDADE DE CARGA 30.000 KG, COM CESTO, MONTADA SOBRE CAMINHAO TRUCADO - DEPRECIAC AO E JUROS</v>
          </cell>
          <cell r="C643" t="str">
            <v>H</v>
          </cell>
          <cell r="D643" t="str">
            <v>CR</v>
          </cell>
          <cell r="E643" t="str">
            <v>236,04</v>
          </cell>
        </row>
        <row r="644">
          <cell r="A644">
            <v>53843</v>
          </cell>
          <cell r="B644" t="str">
            <v>LANCA ELEVATORIA TELESCOPICA DE ACIONAMENTO HIDRAULICO, CAPACIDADE DE CARGA 30.000 KG, COM CESTO, MONTADA SOBRE CAMINHAO TRUCADO - CUSTO COM MA0-DE-OBRA NA OPERACAO DIURNA</v>
          </cell>
          <cell r="C644" t="str">
            <v>H</v>
          </cell>
          <cell r="D644" t="str">
            <v>CR</v>
          </cell>
          <cell r="E644" t="str">
            <v>13,08</v>
          </cell>
        </row>
        <row r="645">
          <cell r="A645">
            <v>53849</v>
          </cell>
          <cell r="B645" t="str">
            <v>MOTONIVELADORA POTÊNCIA BÁSICA LÍQUIDA (PRIMEIRA MARCHA) 125 HP, PESO BRUTO 13032 KG, LARGURA DA LÂMINA DE 3,7 M - MATERIAIS NA OPERAÇÃO. AF _06/2014</v>
          </cell>
          <cell r="C645" t="str">
            <v>H</v>
          </cell>
          <cell r="D645" t="str">
            <v>C</v>
          </cell>
          <cell r="E645" t="str">
            <v>71,39</v>
          </cell>
        </row>
        <row r="646">
          <cell r="A646">
            <v>53852</v>
          </cell>
          <cell r="B646" t="str">
            <v>MOTOSCRAPER 270HP -CUSTO COM MA0-DE-0BRA NA OPERACAO NOTURNA PÁ CARREGADEIRA SOBRE RODAS, POTÊNCIA LÍQUIDA 128 HP, CAPACIDADE DA CA ÇAMBA 1,7 A 2,8 M3, PESO OPERACIONAL 11632 KG - MANUTENÇÃO. AF_06/2014</v>
          </cell>
          <cell r="C646" t="str">
            <v>H</v>
          </cell>
          <cell r="D646" t="str">
            <v>CR</v>
          </cell>
          <cell r="E646" t="str">
            <v>23,16</v>
          </cell>
        </row>
        <row r="647">
          <cell r="A647">
            <v>53857</v>
          </cell>
          <cell r="B647" t="str">
            <v>PÁ CARREGADEIRA SOBRE RODAS, POTÊNCIA LÍQUIDA 128 HP, CAPACIDADE DA CA ÇAMBA 1,7 A 2,8 M3, PESO OPERACIONAL 11632 KG - MANUTENÇÃO. AF_06/2014</v>
          </cell>
          <cell r="C647" t="str">
            <v>H</v>
          </cell>
          <cell r="D647" t="str">
            <v>C</v>
          </cell>
          <cell r="E647" t="str">
            <v>24,39</v>
          </cell>
        </row>
        <row r="648">
          <cell r="A648">
            <v>53858</v>
          </cell>
          <cell r="B648" t="str">
            <v>PÁ CARREGADEIRA SOBRE RODAS, POTÊNCIA LÍQUIDA 128 HP, CAPACIDADE DA CA ÇAMBA 1,7 A 2,8 M3, PESO OPERACIONAL 11632 KG - MATERIAIS NA OPERAÇÃO. AF_06/2014</v>
          </cell>
          <cell r="C648" t="str">
            <v>H</v>
          </cell>
          <cell r="D648" t="str">
            <v>C</v>
          </cell>
          <cell r="E648" t="str">
            <v>60,92</v>
          </cell>
        </row>
        <row r="649">
          <cell r="A649">
            <v>53861</v>
          </cell>
          <cell r="B649" t="str">
            <v>PÁ CARREGADEIRA SOBRE RODAS, POTÊNCIA 197 HP, CAPACIDADE DA CAÇAMBA 2, 5 A 3,5 M3, PESO OPERACIONAL 18338 KG - MANUTENÇÃO. AF_06/2014</v>
          </cell>
          <cell r="C649" t="str">
            <v>H</v>
          </cell>
          <cell r="D649" t="str">
            <v>CR</v>
          </cell>
          <cell r="E649" t="str">
            <v>33,82</v>
          </cell>
        </row>
        <row r="650">
          <cell r="A650">
            <v>53863</v>
          </cell>
          <cell r="B650" t="str">
            <v>MARTELETE OU ROMPEDOR PNEUMÁTICO MANUAL 28KG, FREQUENCIA DE IMPACTO 12 30/MINUTO - MANUTENÇÃO</v>
          </cell>
          <cell r="C650" t="str">
            <v>H</v>
          </cell>
          <cell r="D650" t="str">
            <v>AS</v>
          </cell>
          <cell r="E650" t="str">
            <v>1,79</v>
          </cell>
        </row>
        <row r="651">
          <cell r="A651">
            <v>53865</v>
          </cell>
          <cell r="B651" t="str">
            <v>COMPRESSOR DE AR REBOCÁVEL, VAZÃO 189 PCM, PRESSÃO EFETIVA DE TRABALHO 102 PSI, MOTOR DIESEL, POTÊNCIA 63 CV - MATERIAIS NA OPERAÇÃO. AF_06/  2015</v>
          </cell>
          <cell r="C651" t="str">
            <v>H</v>
          </cell>
          <cell r="D651" t="str">
            <v>C</v>
          </cell>
          <cell r="E651" t="str">
            <v>32,53</v>
          </cell>
        </row>
        <row r="652">
          <cell r="A652">
            <v>53866</v>
          </cell>
          <cell r="B652" t="str">
            <v>BOMBA SUBMERSÍVEL ELÉTRICA TRIFÁSICA, POTÊNCIA 2,96 HP, Ø ROTOR 144 MM SEMI-ABERTO, BOCAL DE SAÍDA Ø 2, HM/Q = 2 MCA / 38,8 M3/H A 28 MCA / 5 M3/H - MATERIAIS NA OPERAÇÃO. AF_06/2014</v>
          </cell>
          <cell r="C652" t="str">
            <v>H</v>
          </cell>
          <cell r="D652" t="str">
            <v>C</v>
          </cell>
          <cell r="E652" t="str">
            <v>0,99</v>
          </cell>
        </row>
        <row r="653">
          <cell r="A653">
            <v>53882</v>
          </cell>
          <cell r="B653" t="str">
            <v>CAMINHÃO PIPA 6.000 L, PESO BRUTO TOTAL 13.000 KG, DISTÂNCIA ENTRE EIX OS 4,80 M, POTÊNCIA 189 CV INCLUSIVE TANQUE DE AÇO PARA TRANSPORTE DE ÁGUA, CAPACIDADE 6 M3 - MANUTENÇÃO. AF_06/2014</v>
          </cell>
          <cell r="C653" t="str">
            <v>H</v>
          </cell>
          <cell r="D653" t="str">
            <v>AS</v>
          </cell>
          <cell r="E653" t="str">
            <v>13,46</v>
          </cell>
        </row>
        <row r="654">
          <cell r="A654">
            <v>55255</v>
          </cell>
          <cell r="B654" t="str">
            <v>EXTRUSORA DE GUIAS E SARJETAS 14HP - CUSTOS COM MATERIAL NA OPERACAO D IURNA</v>
          </cell>
          <cell r="C654" t="str">
            <v>H</v>
          </cell>
          <cell r="D654" t="str">
            <v>C</v>
          </cell>
          <cell r="E654" t="str">
            <v>6,44</v>
          </cell>
        </row>
        <row r="655">
          <cell r="A655">
            <v>55263</v>
          </cell>
          <cell r="B655" t="str">
            <v>ROLO COMPACTADOR DE PNEUS ESTÁTICO, PRESSÃO VARIÁVEL, POTÊNCIA 111 HP, PESO SEM/COM LASTRO 9,5 / 26 T, LARGURA DE TRABALHO 1,90 M - MATERIAI S NA OPERAÇÃO. AF_07/2014</v>
          </cell>
          <cell r="C655" t="str">
            <v>H</v>
          </cell>
          <cell r="D655" t="str">
            <v>C</v>
          </cell>
          <cell r="E655" t="str">
            <v>52,82</v>
          </cell>
        </row>
        <row r="656">
          <cell r="A656">
            <v>55264</v>
          </cell>
          <cell r="B656" t="str">
            <v>TRATOR DE PNEUS 110 A 126 HP - MAO-DE-OBRA NA OPERACAO NOTURNA VIBRADOR DE IMERSAO MOTOR ELETR 2CV (CP) TUBO DE 48X48 C/MANGOTE DE 5M COMP -EXCL OPERADOR</v>
          </cell>
          <cell r="C656" t="str">
            <v>H</v>
          </cell>
          <cell r="D656" t="str">
            <v>CR</v>
          </cell>
          <cell r="E656" t="str">
            <v>9,99</v>
          </cell>
        </row>
        <row r="657">
          <cell r="A657">
            <v>73298</v>
          </cell>
          <cell r="B657" t="str">
            <v>VIBRADOR DE IMERSAO MOTOR ELETR 2CV (CP) TUBO DE 48X48 C/MANGOTE DE 5M COMP -EXCL OPERADOR</v>
          </cell>
          <cell r="C657" t="str">
            <v>H</v>
          </cell>
          <cell r="D657" t="str">
            <v>CR</v>
          </cell>
          <cell r="E657" t="str">
            <v>2,27</v>
          </cell>
        </row>
        <row r="658">
          <cell r="A658">
            <v>73299</v>
          </cell>
          <cell r="B658" t="str">
            <v>VIBRADOR DE IMERSAO MOTOR ELETR 2CV (CI) TUBO 48X480MM C/MANGOTE DE 5M COMP - EXCL OPERADOR</v>
          </cell>
          <cell r="C658" t="str">
            <v>H</v>
          </cell>
          <cell r="D658" t="str">
            <v>CR</v>
          </cell>
          <cell r="E658" t="str">
            <v>1,84</v>
          </cell>
        </row>
        <row r="659">
          <cell r="A659">
            <v>73303</v>
          </cell>
          <cell r="B659" t="str">
            <v>GRUPO GERADOR ESTACIONÁRIO, MOTOR DIESEL POTÊNCIA 170 KVA - DEPRECIAÇÃ O. AF_02/2016</v>
          </cell>
          <cell r="C659" t="str">
            <v>H</v>
          </cell>
          <cell r="D659" t="str">
            <v>CR</v>
          </cell>
          <cell r="E659" t="str">
            <v>3,40</v>
          </cell>
        </row>
        <row r="660">
          <cell r="A660">
            <v>73304</v>
          </cell>
          <cell r="B660" t="str">
            <v>CUSTOS COMBUSTIVEL + MATERIAL DISTRIBUIDOR DE AGREGADO SPRE* DISTRIBUIDOR DE AGREGADOS AUTOPROPELIDO CAP 3 M3, A DIESEL, 6 CC, 140 CV - JUROS</v>
          </cell>
          <cell r="C660" t="str">
            <v>H</v>
          </cell>
          <cell r="D660" t="str">
            <v>C</v>
          </cell>
          <cell r="E660" t="str">
            <v>56,20</v>
          </cell>
        </row>
        <row r="661">
          <cell r="A661">
            <v>73305</v>
          </cell>
          <cell r="B661" t="str">
            <v>DISTRIBUIDOR DE AGREGADOS AUTOPROPELIDO CAP 3 M3, A DIESEL, 6 CC, 140 CV - JUROS</v>
          </cell>
          <cell r="C661" t="str">
            <v>H</v>
          </cell>
          <cell r="D661" t="str">
            <v>AS</v>
          </cell>
          <cell r="E661" t="str">
            <v>9,71</v>
          </cell>
        </row>
        <row r="662">
          <cell r="A662">
            <v>73307</v>
          </cell>
          <cell r="B662" t="str">
            <v>GRUPO GERADOR ESTACIONÁRIO, MOTOR DIESEL POTÊNCIA 170 KVA - MANUTENÇÃO . AF_02/2016</v>
          </cell>
          <cell r="C662" t="str">
            <v>H</v>
          </cell>
          <cell r="D662" t="str">
            <v>CR</v>
          </cell>
          <cell r="E662" t="str">
            <v>2,50</v>
          </cell>
        </row>
        <row r="663">
          <cell r="A663">
            <v>73308</v>
          </cell>
          <cell r="B663" t="str">
            <v>DISTRIBUIDOR DE AGREGADOS AUTOPROPELIDO CAP 3 M3, A DIESEL, 6 CC, 140 CV - DEPRECIACAO</v>
          </cell>
          <cell r="C663" t="str">
            <v>H</v>
          </cell>
          <cell r="D663" t="str">
            <v>AS</v>
          </cell>
          <cell r="E663" t="str">
            <v>25,71</v>
          </cell>
        </row>
        <row r="664">
          <cell r="A664">
            <v>73309</v>
          </cell>
          <cell r="B664" t="str">
            <v>ROLO COMPACTADOR VIBRATÓRIO PÉ DE CARNEIRO PARA SOLOS, POTÊNCIA 80 HP, PESO OPERACIONAL SEM/COM LASTRO 7,4 / 8,8 T, LARGURA DE TRABALHO 1,68  M - DEPRECIAÇÃO. AF_02/2016</v>
          </cell>
          <cell r="C664" t="str">
            <v>H</v>
          </cell>
          <cell r="D664" t="str">
            <v>CR</v>
          </cell>
          <cell r="E664" t="str">
            <v>16,20</v>
          </cell>
        </row>
        <row r="665">
          <cell r="A665">
            <v>73310</v>
          </cell>
          <cell r="B665" t="str">
            <v>CUSTO HORARIO COM DEPRECIACAO E JUROS-RETRO-ESCAVADEIRA SOBRE RODAS - CASE 580 H - 74 HP</v>
          </cell>
          <cell r="C665" t="str">
            <v>H</v>
          </cell>
          <cell r="D665" t="str">
            <v>C</v>
          </cell>
          <cell r="E665" t="str">
            <v>24,28</v>
          </cell>
        </row>
        <row r="666">
          <cell r="A666">
            <v>73311</v>
          </cell>
          <cell r="B666" t="str">
            <v>GRUPO GERADOR ESTACIONÁRIO, MOTOR DIESEL POTÊNCIA 170 KVA - MATERIAIS NA OPERAÇÃO. AF_02/2016</v>
          </cell>
          <cell r="C666" t="str">
            <v>H</v>
          </cell>
          <cell r="D666" t="str">
            <v>C</v>
          </cell>
          <cell r="E666" t="str">
            <v>109,95</v>
          </cell>
        </row>
        <row r="667">
          <cell r="A667">
            <v>73312</v>
          </cell>
          <cell r="B667" t="str">
            <v>DISTRIBUIDOR DE AGREGADOS AUTOPROPELIDO CAP 3 M3, A DIESEL, 6 CC, 140 CV - MANUTENCAO</v>
          </cell>
          <cell r="C667" t="str">
            <v>H</v>
          </cell>
          <cell r="D667" t="str">
            <v>AS</v>
          </cell>
          <cell r="E667" t="str">
            <v>12,85</v>
          </cell>
        </row>
        <row r="668">
          <cell r="A668">
            <v>73313</v>
          </cell>
          <cell r="B668" t="str">
            <v>ROLO COMPACTADOR VIBRATÓRIO PÉ DE CARNEIRO PARA SOLOS, POTÊNCIA 80 HP, PESO OPERACIONAL SEM/COM LASTRO 7,4 / 8,8 T, LARGURA DE TRABALHO 1,68 M - JUROS. AF_02/2016</v>
          </cell>
          <cell r="C668" t="str">
            <v>H</v>
          </cell>
          <cell r="D668" t="str">
            <v>CR</v>
          </cell>
          <cell r="E668" t="str">
            <v>3,77</v>
          </cell>
        </row>
        <row r="669">
          <cell r="A669">
            <v>73314</v>
          </cell>
          <cell r="B669" t="str">
            <v>CUSTO HORARIO COM MAO-DE-OBRA NA OPERACAO DIURNA-RETRO-ESCAVADEIRA SO- BRE RODAS - CASE 580 H - 74 HP</v>
          </cell>
          <cell r="C669" t="str">
            <v>H</v>
          </cell>
          <cell r="D669" t="str">
            <v>CR</v>
          </cell>
          <cell r="E669" t="str">
            <v>14,96</v>
          </cell>
        </row>
        <row r="670">
          <cell r="A670">
            <v>73315</v>
          </cell>
          <cell r="B670" t="str">
            <v>ROLO COMPACTADOR VIBRATÓRIO PÉ DE CARNEIRO PARA SOLOS, POTÊNCIA 80 HP, PESO OPERACIONAL SEM/COM LASTRO 7,4 / 8,8 T, LARGURA DE TRABALHO 1,68 M - MATERIAIS NA OPERAÇÃO. AF_02/2016</v>
          </cell>
          <cell r="C670" t="str">
            <v>H</v>
          </cell>
          <cell r="D670" t="str">
            <v>C</v>
          </cell>
          <cell r="E670" t="str">
            <v>38,08</v>
          </cell>
        </row>
        <row r="671">
          <cell r="A671">
            <v>73316</v>
          </cell>
          <cell r="B671" t="str">
            <v>CUSTO HORARIO COM MANUTENCAO-RETRO-ESCAVADEIRA SOBRE RODAS - CASE 580 H - 74 HP</v>
          </cell>
          <cell r="C671" t="str">
            <v>H</v>
          </cell>
          <cell r="D671" t="str">
            <v>C</v>
          </cell>
          <cell r="E671" t="str">
            <v>14,10</v>
          </cell>
        </row>
        <row r="672">
          <cell r="A672">
            <v>73317</v>
          </cell>
          <cell r="B672" t="str">
            <v>CUSTO HORARIO COM MATERIAIS NA OPERACAO-RETRO-ESCAVADEIRA SOBRE RODAS - CASE 580 H - 74 HP</v>
          </cell>
          <cell r="C672" t="str">
            <v>H</v>
          </cell>
          <cell r="D672" t="str">
            <v>C</v>
          </cell>
          <cell r="E672" t="str">
            <v>48,23</v>
          </cell>
        </row>
        <row r="673">
          <cell r="A673">
            <v>73327</v>
          </cell>
          <cell r="B673" t="str">
            <v>CUSTO HORARIO COM MAO-DE-OBRA NA OPERACAO DIURNA - MARTELETE OU ROMPE- DOR ATLAS COPCO - TEX 31</v>
          </cell>
          <cell r="C673" t="str">
            <v>H</v>
          </cell>
          <cell r="D673" t="str">
            <v>CR</v>
          </cell>
          <cell r="E673" t="str">
            <v>9,99</v>
          </cell>
        </row>
        <row r="674">
          <cell r="A674">
            <v>73331</v>
          </cell>
          <cell r="B674" t="str">
            <v>VIBRADOR DE IMERSAO MOTOR GAS 3,5CV (CP) TUBO 48X480MM C/MANGOTE DE 5M COMP - EXCL OPERADOR</v>
          </cell>
          <cell r="C674" t="str">
            <v>H</v>
          </cell>
          <cell r="D674" t="str">
            <v>C</v>
          </cell>
          <cell r="E674" t="str">
            <v>2,78</v>
          </cell>
        </row>
        <row r="675">
          <cell r="A675">
            <v>73332</v>
          </cell>
          <cell r="B675" t="str">
            <v>CUSTO HORARIO COM MANUTENCAO - MARTELETE OU ROMPEDOR ATLAS COPCO - TEX 31</v>
          </cell>
          <cell r="C675" t="str">
            <v>H</v>
          </cell>
          <cell r="D675" t="str">
            <v>AS</v>
          </cell>
          <cell r="E675" t="str">
            <v>1,79</v>
          </cell>
        </row>
        <row r="676">
          <cell r="A676">
            <v>73335</v>
          </cell>
          <cell r="B676" t="str">
            <v>CAMINHÃO TOCO, PBT 14.300 KG, CARGA ÚTIL MÁX. 9.710 KG, DIST. ENTRE EI XOS 3,56 M, POTÊNCIA 185 CV, INCLUSIVE CARROCERIA FIXA ABERTA DE MADEI RA P/ TRANSPORTE GERAL DE CARGA SECA, DIMEN. APROX. 2,50 X 6,50 X 0,50  M - MANUTENÇÃO. AF_06/2014</v>
          </cell>
          <cell r="C676" t="str">
            <v>H</v>
          </cell>
          <cell r="D676" t="str">
            <v>AS</v>
          </cell>
          <cell r="E676" t="str">
            <v>13,09</v>
          </cell>
        </row>
        <row r="677">
          <cell r="A677">
            <v>73336</v>
          </cell>
          <cell r="B677" t="str">
            <v>USINA MIST A FRIO CAPAC 50T/H (CP) INCL EQUIPE DE OPERACAO CUSTO HORARIO COM DEPRECIACAO E JUROS - MARTELETE OU ROMPEDOR ATLAS CO PCO - TEX 31</v>
          </cell>
          <cell r="C677" t="str">
            <v>H</v>
          </cell>
          <cell r="D677" t="str">
            <v>CR</v>
          </cell>
          <cell r="E677" t="str">
            <v>324,80</v>
          </cell>
        </row>
        <row r="678">
          <cell r="A678">
            <v>73337</v>
          </cell>
          <cell r="B678" t="str">
            <v>CUSTO HORARIO COM DEPRECIACAO E JUROS - MARTELETE OU ROMPEDOR ATLAS CO PCO - TEX 31</v>
          </cell>
          <cell r="C678" t="str">
            <v>H</v>
          </cell>
          <cell r="D678" t="str">
            <v>AS</v>
          </cell>
          <cell r="E678" t="str">
            <v>1,35</v>
          </cell>
        </row>
        <row r="679">
          <cell r="A679">
            <v>73339</v>
          </cell>
          <cell r="B679" t="str">
            <v>TRATOR DE PNEUS MOTOR DIESEL 61CV (CI) INCL OPERADOR CAMINHÃO TOCO, PBT 14.300 KG, CARGA ÚTIL MÁX. 9.710 KG, DIST. ENTRE EI XOS 3,56 M, POTÊNCIA 185 CV, INCLUSIVE CARROCERIA FIXA ABERTA DE MADEI RA P/ TRANSPORTE GERAL DE CARGA SECA, DIMEN. APROX. 2,50 X 6,50 X 0,50 M - MATERIAIS NA OPERAÇÃO. AF_06/2014</v>
          </cell>
          <cell r="C679" t="str">
            <v>H</v>
          </cell>
          <cell r="D679" t="str">
            <v>CR</v>
          </cell>
          <cell r="E679" t="str">
            <v>23,53</v>
          </cell>
        </row>
        <row r="680">
          <cell r="A680">
            <v>73340</v>
          </cell>
          <cell r="B680" t="str">
            <v>CAMINHÃO TOCO, PBT 14.300 KG, CARGA ÚTIL MÁX. 9.710 KG, DIST. ENTRE EI XOS 3,56 M, POTÊNCIA 185 CV, INCLUSIVE CARROCERIA FIXA ABERTA DE MADEI RA P/ TRANSPORTE GERAL DE CARGA SECA, DIMEN. APROX. 2,50 X 6,50 X 0,50 M - MATERIAIS NA OPERAÇÃO. AF_06/2014</v>
          </cell>
          <cell r="C680" t="str">
            <v>H</v>
          </cell>
          <cell r="D680" t="str">
            <v>C</v>
          </cell>
          <cell r="E680" t="str">
            <v>65,13</v>
          </cell>
        </row>
        <row r="681">
          <cell r="A681">
            <v>73343</v>
          </cell>
          <cell r="B681" t="str">
            <v>VIBRADOR DE IMERSAO MOTOR GAS 3,5CV TUBO DE 48X480MM (CI) C/MANGOTE DE 5M COMP -EXCL OPERADOR</v>
          </cell>
          <cell r="C681" t="str">
            <v>H</v>
          </cell>
          <cell r="D681" t="str">
            <v>C</v>
          </cell>
          <cell r="E681" t="str">
            <v>0,38</v>
          </cell>
        </row>
        <row r="682">
          <cell r="A682">
            <v>73353</v>
          </cell>
          <cell r="B682" t="str">
            <v>COMPACTADOR DE PNEUS AUTO-PROPULSOR DIESEL 76HP C/7 PNEUS-CI- PESO 5,5/20T INCL OPERADOR</v>
          </cell>
          <cell r="C682" t="str">
            <v>H</v>
          </cell>
          <cell r="D682" t="str">
            <v>CR</v>
          </cell>
          <cell r="E682" t="str">
            <v>50,28</v>
          </cell>
        </row>
        <row r="683">
          <cell r="A683">
            <v>73354</v>
          </cell>
          <cell r="B683" t="str">
            <v>MAQUINA DE JUNTAS GAS 8,25CV PART MANUAL (CI) INCL OPERADOR ROMPEDOR PNEUNATICO 32,6KG CONSUMO AR 38,8L (CI) S/OPERADOR PONTEIRA E MANGUEIRA - FREQUENCIA DE IMPACTOS 1110 IMP/MIN</v>
          </cell>
          <cell r="C683" t="str">
            <v>H</v>
          </cell>
          <cell r="D683" t="str">
            <v>CR</v>
          </cell>
          <cell r="E683" t="str">
            <v>14,74</v>
          </cell>
        </row>
        <row r="684">
          <cell r="A684">
            <v>73367</v>
          </cell>
          <cell r="B684" t="str">
            <v>ROMPEDOR PNEUNATICO 32,6KG CONSUMO AR 38,8L (CI) S/OPERADOR PONTEIRA E MANGUEIRA - FREQUENCIA DE IMPACTOS 1110 IMP/MIN</v>
          </cell>
          <cell r="C684" t="str">
            <v>H</v>
          </cell>
          <cell r="D684" t="str">
            <v>AS</v>
          </cell>
          <cell r="E684" t="str">
            <v>1,43</v>
          </cell>
        </row>
        <row r="685">
          <cell r="A685">
            <v>73373</v>
          </cell>
          <cell r="B685" t="str">
            <v>CUSTO HORARIO C/ MATERIAIS NA OPERACAO - GUINDASTE AUTOPROPELIDO MADAL - MD 10A 45 HP</v>
          </cell>
          <cell r="C685" t="str">
            <v>H</v>
          </cell>
          <cell r="D685" t="str">
            <v>C</v>
          </cell>
          <cell r="E685" t="str">
            <v>25,83</v>
          </cell>
        </row>
        <row r="686">
          <cell r="A686">
            <v>73374</v>
          </cell>
          <cell r="B686" t="str">
            <v>USINA PRE-MISTURADORA DE SOLOS CAPAC 350/600T/H (CF) INCL EQUIPE DE OPERACAO</v>
          </cell>
          <cell r="C686" t="str">
            <v>H</v>
          </cell>
          <cell r="D686" t="str">
            <v>CR</v>
          </cell>
          <cell r="E686" t="str">
            <v>169,77</v>
          </cell>
        </row>
        <row r="687">
          <cell r="A687">
            <v>73378</v>
          </cell>
          <cell r="B687" t="str">
            <v>ROMPEDOR PNEUMATICO 32,6KG CONSUMO AR 38,8L (CP) S/OPERADOR PONTEIRA E MANGUEIRA-FREQUENCIA DE IMPACTO DE 1110 IMP/MIN</v>
          </cell>
          <cell r="C687" t="str">
            <v>H</v>
          </cell>
          <cell r="D687" t="str">
            <v>AS</v>
          </cell>
          <cell r="E687" t="str">
            <v>1,98</v>
          </cell>
        </row>
        <row r="688">
          <cell r="A688">
            <v>73390</v>
          </cell>
          <cell r="B688" t="str">
            <v>COMPACTADOR DE PNEUS AUTO-PROPULSOR DIESEL 76HP C/7 PNEUS-CP -PESO 5,5/20T INCL OPERADOR</v>
          </cell>
          <cell r="C688" t="str">
            <v>H</v>
          </cell>
          <cell r="D688" t="str">
            <v>CR</v>
          </cell>
          <cell r="E688" t="str">
            <v>104,23</v>
          </cell>
        </row>
        <row r="689">
          <cell r="A689">
            <v>73399</v>
          </cell>
          <cell r="B689" t="str">
            <v>DEPRECIAO E JUROS - MAQUINA DE DEMARCAR FAIXAS AUTOPROP. USINA PRE-MISTURADORA DE SOLOS CAPAC 350/600T/H (CP) INCL EQUIPE DE OPERACAO</v>
          </cell>
          <cell r="C689" t="str">
            <v>H</v>
          </cell>
          <cell r="D689" t="str">
            <v>AS</v>
          </cell>
          <cell r="E689" t="str">
            <v>73,29</v>
          </cell>
        </row>
        <row r="690">
          <cell r="A690">
            <v>73402</v>
          </cell>
          <cell r="B690" t="str">
            <v>USINA PRE-MISTURADORA DE SOLOS CAPAC 350/600T/H (CP) INCL EQUIPE DE OPERACAO</v>
          </cell>
          <cell r="C690" t="str">
            <v>H</v>
          </cell>
          <cell r="D690" t="str">
            <v>CR</v>
          </cell>
          <cell r="E690" t="str">
            <v>256,41</v>
          </cell>
        </row>
        <row r="691">
          <cell r="A691">
            <v>73405</v>
          </cell>
          <cell r="B691" t="str">
            <v>CUSTO HORARIO PRODUTIVO DIURNO-RETRO-ESCAVADEIRA SOBRE RODAS - CASE  580 H - 74 HP</v>
          </cell>
          <cell r="C691" t="str">
            <v>CHP</v>
          </cell>
          <cell r="D691" t="str">
            <v>CR</v>
          </cell>
          <cell r="E691" t="str">
            <v>101,58</v>
          </cell>
        </row>
        <row r="692">
          <cell r="A692">
            <v>73425</v>
          </cell>
          <cell r="B692" t="str">
            <v>CUSTO HORARIO COM DEPRECIACAO E JUROS - TRATOR DE ESTEIRAS CATERPILLAR D6D PS - 163 6A - 140 HP</v>
          </cell>
          <cell r="C692" t="str">
            <v>H</v>
          </cell>
          <cell r="D692" t="str">
            <v>C</v>
          </cell>
          <cell r="E692" t="str">
            <v>58,38</v>
          </cell>
        </row>
        <row r="693">
          <cell r="A693">
            <v>73428</v>
          </cell>
          <cell r="B693" t="str">
            <v>CUSTO HORARIO PRODUTIVO DIURNO - MARTELETE OU ROMPEDOR ATLAS COPCO - TEX 31</v>
          </cell>
          <cell r="C693" t="str">
            <v>CHP</v>
          </cell>
          <cell r="D693" t="str">
            <v>AS</v>
          </cell>
          <cell r="E693" t="str">
            <v>13,14</v>
          </cell>
        </row>
        <row r="694">
          <cell r="A694">
            <v>73432</v>
          </cell>
          <cell r="B694" t="str">
            <v>CHP - BETONEIRA CAPAC. 320 L, MOTOR DIESEL 6 HP, ALFA 320 OU SIMILAR CUSTO HORARIO COM MANUTENCAO - TRATOR DE ESTEIRAS CATERPILLAR D6D PS - 163 6A - 140 HP</v>
          </cell>
          <cell r="C694" t="str">
            <v>H</v>
          </cell>
          <cell r="D694" t="str">
            <v>CR</v>
          </cell>
          <cell r="E694" t="str">
            <v>15,47</v>
          </cell>
        </row>
        <row r="695">
          <cell r="A695">
            <v>73434</v>
          </cell>
          <cell r="B695" t="str">
            <v>CUSTO HORARIO COM MANUTENCAO - TRATOR DE ESTEIRAS CATERPILLAR D6D PS - 163 6A - 140 HP</v>
          </cell>
          <cell r="C695" t="str">
            <v>H</v>
          </cell>
          <cell r="D695" t="str">
            <v>C</v>
          </cell>
          <cell r="E695" t="str">
            <v>32,95</v>
          </cell>
        </row>
        <row r="696">
          <cell r="A696">
            <v>73435</v>
          </cell>
          <cell r="B696" t="str">
            <v>MANUTENCAO - MAQUINA DE DEMARCAR FAIXAS AUTOPROP.</v>
          </cell>
          <cell r="C696" t="str">
            <v>H</v>
          </cell>
          <cell r="D696" t="str">
            <v>AS</v>
          </cell>
          <cell r="E696" t="str">
            <v>50,23</v>
          </cell>
        </row>
        <row r="697">
          <cell r="A697">
            <v>73437</v>
          </cell>
          <cell r="B697" t="str">
            <v>SERRA CIRCULAR MAKITA 5900B 7` 2,3HP - CHP USINA DOSADOR/MISTURADOR AGREG CONCR C/SILO CIM P/50T (CI) INCL MAO-DE-OBRA P/ALIMENTACAO E OPERACAO DA CENTRAL</v>
          </cell>
          <cell r="C697" t="str">
            <v>H</v>
          </cell>
          <cell r="D697" t="str">
            <v>CR</v>
          </cell>
          <cell r="E697" t="str">
            <v>17,24</v>
          </cell>
        </row>
        <row r="698">
          <cell r="A698">
            <v>73440</v>
          </cell>
          <cell r="B698" t="str">
            <v>USINA DOSADOR/MISTURADOR AGREG CONCR C/SILO CIM P/50T (CI) INCL MAO-DE-OBRA P/ALIMENTACAO E OPERACAO DA CENTRAL</v>
          </cell>
          <cell r="C698" t="str">
            <v>H</v>
          </cell>
          <cell r="D698" t="str">
            <v>AS</v>
          </cell>
          <cell r="E698" t="str">
            <v>183,24</v>
          </cell>
        </row>
        <row r="699">
          <cell r="A699">
            <v>73441</v>
          </cell>
          <cell r="B699" t="str">
            <v>USINA DOSADORA/MIST AGREG CONCR C/SILO CIM P/50T (CP) INCL MAO-DE-OBRA P/ALIMENTACAO E OPER</v>
          </cell>
          <cell r="C699" t="str">
            <v>H</v>
          </cell>
          <cell r="D699" t="str">
            <v>AS</v>
          </cell>
          <cell r="E699" t="str">
            <v>240,57</v>
          </cell>
        </row>
        <row r="700">
          <cell r="A700">
            <v>73445</v>
          </cell>
          <cell r="B700" t="str">
            <v>CAIACAO INT OU EXT SOBRE REVESTIMENTO LISO C/ADOCAO DE FIXADOR COM COM DUAS DEMAOS</v>
          </cell>
          <cell r="C700" t="str">
            <v>M2</v>
          </cell>
          <cell r="D700" t="str">
            <v>CR</v>
          </cell>
          <cell r="E700" t="str">
            <v>6,63</v>
          </cell>
        </row>
        <row r="701">
          <cell r="A701">
            <v>73447</v>
          </cell>
          <cell r="B701" t="str">
            <v>ESCAVACAO MANUAL DE VALAS EM TERRA COMPACTA, PROF. 2 M &lt; H &lt;= 3 M CUSTO HORARIO IMPRODUTIVO DIURNO - MARTELETE OU ROMPEDOR ATLAS COPCO - TEX 31</v>
          </cell>
          <cell r="C701" t="str">
            <v>M3</v>
          </cell>
          <cell r="D701" t="str">
            <v>CR</v>
          </cell>
          <cell r="E701" t="str">
            <v>41,54</v>
          </cell>
        </row>
        <row r="702">
          <cell r="A702">
            <v>73450</v>
          </cell>
          <cell r="B702" t="str">
            <v>CUSTO HORARIO IMPRODUTIVO DIURNO - MARTELETE OU ROMPEDOR ATLAS COPCO - TEX 31</v>
          </cell>
          <cell r="C702" t="str">
            <v>CHI</v>
          </cell>
          <cell r="D702" t="str">
            <v>AS</v>
          </cell>
          <cell r="E702" t="str">
            <v>11,34</v>
          </cell>
        </row>
        <row r="703">
          <cell r="A703">
            <v>73458</v>
          </cell>
          <cell r="B703" t="str">
            <v>CUSTO HORARIO COM MATERIAIS NA OPERACAO - TRATOR DE ESTEIRAS CATERPILLAR D6D PS - 163 6A - 140  HP</v>
          </cell>
          <cell r="C703" t="str">
            <v>H</v>
          </cell>
          <cell r="D703" t="str">
            <v>C</v>
          </cell>
          <cell r="E703" t="str">
            <v>80,38</v>
          </cell>
        </row>
        <row r="704">
          <cell r="A704">
            <v>73459</v>
          </cell>
          <cell r="B704" t="str">
            <v>CUSTOS C/MATERIAL OPERCAO -MAQUINA DE DEMARCAR FAIXAS AUTO</v>
          </cell>
          <cell r="C704" t="str">
            <v>H</v>
          </cell>
          <cell r="D704" t="str">
            <v>C</v>
          </cell>
          <cell r="E704" t="str">
            <v>17,22</v>
          </cell>
        </row>
        <row r="705">
          <cell r="A705">
            <v>73478</v>
          </cell>
          <cell r="B705" t="str">
            <v>MAQUINA DE JUNTAS GAS 8,25CV PART MANUAL (CP) INCL OPERADOR</v>
          </cell>
          <cell r="C705" t="str">
            <v>H</v>
          </cell>
          <cell r="D705" t="str">
            <v>CR</v>
          </cell>
          <cell r="E705" t="str">
            <v>122,50</v>
          </cell>
        </row>
        <row r="706">
          <cell r="A706">
            <v>73481</v>
          </cell>
          <cell r="B706" t="str">
            <v>ESCAVACAO MANUAL DE VALAS EM TERRA COMPACTA, PROF. DE 0 M &lt; H &lt;= 1 M</v>
          </cell>
          <cell r="C706" t="str">
            <v>M3</v>
          </cell>
          <cell r="D706" t="str">
            <v>CR</v>
          </cell>
          <cell r="E706" t="str">
            <v>30,70</v>
          </cell>
        </row>
        <row r="707">
          <cell r="A707">
            <v>73487</v>
          </cell>
          <cell r="B707" t="str">
            <v>SERRA CIRCULAR MAKITA 5900B 7` 2,3HP - CHI</v>
          </cell>
          <cell r="C707" t="str">
            <v>H</v>
          </cell>
          <cell r="D707" t="str">
            <v>CR</v>
          </cell>
          <cell r="E707" t="str">
            <v>14,47</v>
          </cell>
        </row>
        <row r="708">
          <cell r="A708">
            <v>73491</v>
          </cell>
          <cell r="B708" t="str">
            <v>MAQUINA POLIDORA 4HP 12A 220V EXCL ESMERIL E OPERADOR (CP)</v>
          </cell>
          <cell r="C708" t="str">
            <v>H</v>
          </cell>
          <cell r="D708" t="str">
            <v>CR</v>
          </cell>
          <cell r="E708" t="str">
            <v>4,06</v>
          </cell>
        </row>
        <row r="709">
          <cell r="A709">
            <v>73495</v>
          </cell>
          <cell r="B709" t="str">
            <v xml:space="preserve">TRATOR ESTEIRAS DIESEL APROX 335CV C/LAMINA 5000KG (CP) INCL OPERADOR SOCADOR PNEUMATICO 18,5KG CONSUMO AR 0,82M3/M (CP) INCL OPERADOR </v>
          </cell>
          <cell r="C709" t="str">
            <v>H</v>
          </cell>
          <cell r="D709" t="str">
            <v>CR</v>
          </cell>
          <cell r="E709" t="str">
            <v>645,33</v>
          </cell>
        </row>
        <row r="710">
          <cell r="A710">
            <v>73496</v>
          </cell>
          <cell r="B710" t="str">
            <v xml:space="preserve">SOCADOR PNEUMATICO 18,5KG CONSUMO AR 0,82M3/M (CP) INCL OPERADOR </v>
          </cell>
          <cell r="C710" t="str">
            <v>H</v>
          </cell>
          <cell r="D710" t="str">
            <v>C</v>
          </cell>
          <cell r="E710" t="str">
            <v>2,49</v>
          </cell>
        </row>
        <row r="711">
          <cell r="A711">
            <v>73529</v>
          </cell>
          <cell r="B711" t="str">
            <v>INSTALACAO DE AQUECIMENTO E ARMAZENAMENTO DE ASFALTO (CP) EM 2 TANQUES DE 30000L CADA - INCL OPERADOR</v>
          </cell>
          <cell r="C711" t="str">
            <v>H</v>
          </cell>
          <cell r="D711" t="str">
            <v>AS</v>
          </cell>
          <cell r="E711" t="str">
            <v>85,82</v>
          </cell>
        </row>
        <row r="712">
          <cell r="A712">
            <v>73532</v>
          </cell>
          <cell r="B712" t="str">
            <v>CUSTO HORARIO PRODUTIVO - TALHA MANUAL CUSTO HORARIO IMPRODUTIVO DIURNO-RETRO-ESCAVADEIRA SOBRE RODAS - CASE 580 H - 74 HP</v>
          </cell>
          <cell r="C712" t="str">
            <v>CHP</v>
          </cell>
          <cell r="D712" t="str">
            <v>C</v>
          </cell>
          <cell r="E712" t="str">
            <v>0,44</v>
          </cell>
        </row>
        <row r="713">
          <cell r="A713">
            <v>73534</v>
          </cell>
          <cell r="B713" t="str">
            <v>CUSTO HORARIO IMPRODUTIVO DIURNO-RETRO-ESCAVADEIRA SOBRE RODAS - CASE 580 H - 74 HP</v>
          </cell>
          <cell r="C713" t="str">
            <v>CHI</v>
          </cell>
          <cell r="D713" t="str">
            <v>CR</v>
          </cell>
          <cell r="E713" t="str">
            <v>39,24</v>
          </cell>
        </row>
        <row r="714">
          <cell r="A714">
            <v>73553</v>
          </cell>
          <cell r="B714" t="str">
            <v>MAQUINA DE PINTAR FAIXA CONSMAQ FX24 14HP - CHP</v>
          </cell>
          <cell r="C714" t="str">
            <v>H</v>
          </cell>
          <cell r="D714" t="str">
            <v>AS</v>
          </cell>
          <cell r="E714" t="str">
            <v>209,92</v>
          </cell>
        </row>
        <row r="715">
          <cell r="A715">
            <v>73557</v>
          </cell>
          <cell r="B715" t="str">
            <v>MAQUINA POLIDORA 4HP 12AMP 220V EXCL ESMERIL E OPERADOR (CI) LOCAÇÃO DE EXTRUSORA DE GUIAS E SARJETAS SEM FORMAS, MOTOR DIESEL DE 1 4CV, EXCLUSIVE OPERADOR (CI)</v>
          </cell>
          <cell r="C715" t="str">
            <v>H</v>
          </cell>
          <cell r="D715" t="str">
            <v>CR</v>
          </cell>
          <cell r="E715" t="str">
            <v>1,77</v>
          </cell>
        </row>
        <row r="716">
          <cell r="A716">
            <v>73558</v>
          </cell>
          <cell r="B716" t="str">
            <v>LOCAÇÃO DE EXTRUSORA DE GUIAS E SARJETAS SEM FORMAS, MOTOR DIESEL DE 1 4CV, EXCLUSIVE OPERADOR (CI)</v>
          </cell>
          <cell r="C716" t="str">
            <v>H</v>
          </cell>
          <cell r="D716" t="str">
            <v>CR</v>
          </cell>
          <cell r="E716" t="str">
            <v>3,10</v>
          </cell>
        </row>
        <row r="717">
          <cell r="A717">
            <v>73559</v>
          </cell>
          <cell r="B717" t="str">
            <v>USINA PRE-MISTURADORA DE SOLOS CAPAC 350/600T/H (CI) INCL EQUIPE DE OPERACAO</v>
          </cell>
          <cell r="C717" t="str">
            <v>H</v>
          </cell>
          <cell r="D717" t="str">
            <v>CR</v>
          </cell>
          <cell r="E717" t="str">
            <v>160,14</v>
          </cell>
        </row>
        <row r="718">
          <cell r="A718">
            <v>73560</v>
          </cell>
          <cell r="B718" t="str">
            <v>SOCADOR PNEUMATICO 18.5KG CONSUMO AR 0,82M3/M (CI) INCL OPERADOR</v>
          </cell>
          <cell r="C718" t="str">
            <v>H</v>
          </cell>
          <cell r="D718" t="str">
            <v>C</v>
          </cell>
          <cell r="E718" t="str">
            <v>1,92</v>
          </cell>
        </row>
        <row r="719">
          <cell r="A719">
            <v>73563</v>
          </cell>
          <cell r="B719" t="str">
            <v>TRATOR ESTEIRAS DIESEL APROX 335CV C/LAMINA 5000KG (CI) INCL OPERADOR</v>
          </cell>
          <cell r="C719" t="str">
            <v>H</v>
          </cell>
          <cell r="D719" t="str">
            <v>CR</v>
          </cell>
          <cell r="E719" t="str">
            <v>264,18</v>
          </cell>
        </row>
        <row r="720">
          <cell r="A720">
            <v>74035</v>
          </cell>
          <cell r="B720" t="str">
            <v>CARREGADOR FRONTAL / PÁ CARREGADEIRA CARREGADOR FRONTAL (PA CARREGADEIRA) SOBRE RODAS 105HP CAPACIDADE DA C AÇAMBA 1,4 A 1,7M3 - CHP - INCLUSIVE OPERADOR</v>
          </cell>
        </row>
        <row r="721">
          <cell r="A721" t="str">
            <v>74035/001</v>
          </cell>
          <cell r="B721" t="str">
            <v>CARREGADOR FRONTAL (PA CARREGADEIRA) SOBRE RODAS 105HP CAPACIDADE DA C AÇAMBA 1,4 A 1,7M3 - CHP - INCLUSIVE OPERADOR</v>
          </cell>
          <cell r="C721" t="str">
            <v>H</v>
          </cell>
          <cell r="D721" t="str">
            <v>CR</v>
          </cell>
          <cell r="E721" t="str">
            <v>133,34</v>
          </cell>
        </row>
        <row r="722">
          <cell r="A722">
            <v>74036</v>
          </cell>
          <cell r="B722" t="str">
            <v>TRATOR</v>
          </cell>
        </row>
        <row r="723">
          <cell r="A723" t="str">
            <v>74036/001</v>
          </cell>
          <cell r="B723" t="str">
            <v>TRATOR DE ESTEIRAS, 153HP - CHI - INCLUSIVE OPERADOR</v>
          </cell>
          <cell r="C723" t="str">
            <v>H</v>
          </cell>
          <cell r="D723" t="str">
            <v>CR</v>
          </cell>
          <cell r="E723" t="str">
            <v>90,23</v>
          </cell>
        </row>
        <row r="724">
          <cell r="A724" t="str">
            <v>74036/002</v>
          </cell>
          <cell r="B724" t="str">
            <v>TRATOR ESTEIRAS DIESEL 140CV - CHP - INCLUSIVE OPERADOR</v>
          </cell>
          <cell r="C724" t="str">
            <v>H</v>
          </cell>
          <cell r="D724" t="str">
            <v>CR</v>
          </cell>
          <cell r="E724" t="str">
            <v>227,98</v>
          </cell>
        </row>
        <row r="725">
          <cell r="A725">
            <v>74040</v>
          </cell>
          <cell r="B725" t="str">
            <v>SOQUETE COMPACTADOR</v>
          </cell>
        </row>
        <row r="726">
          <cell r="A726" t="str">
            <v>74040/002</v>
          </cell>
          <cell r="B726" t="str">
            <v>SOQUETE COMPACTADOR 72KG, GASOLINA, 3HP, (CHI), EXCLUSIVE OPERADOR. ESPARGIDOR DE ASFALTO PRESSURIZADO, TANQUE 6 M3 COM ISOLAÇÃO TÉRMICA, AQUECIDO COM 2 MAÇARICOS, COM BARRA ESPARGIDORA 3,60 M, MONTADO SOBRE CAMINHÃO  TOCO, PBT 14.300 KG, POTÊNCIA 185 CV - MANUTENÇÃO. AF_08/201 5</v>
          </cell>
          <cell r="C726" t="str">
            <v>H</v>
          </cell>
          <cell r="D726" t="str">
            <v>C</v>
          </cell>
          <cell r="E726" t="str">
            <v>2,21</v>
          </cell>
        </row>
        <row r="727">
          <cell r="A727">
            <v>83361</v>
          </cell>
          <cell r="B727" t="str">
            <v>ESPARGIDOR DE ASFALTO PRESSURIZADO, TANQUE 6 M3 COM ISOLAÇÃO TÉRMICA, AQUECIDO COM 2 MAÇARICOS, COM BARRA ESPARGIDORA 3,60 M, MONTADO SOBRE CAMINHÃO  TOCO, PBT 14.300 KG, POTÊNCIA 185 CV - MANUTENÇÃO. AF_08/201 5</v>
          </cell>
          <cell r="C727" t="str">
            <v>H</v>
          </cell>
          <cell r="D727" t="str">
            <v>AS</v>
          </cell>
          <cell r="E727" t="str">
            <v>20,95</v>
          </cell>
        </row>
        <row r="728">
          <cell r="A728">
            <v>83758</v>
          </cell>
          <cell r="B728" t="str">
            <v xml:space="preserve">CUSTOS COMBUSTIVEL+MATERIAL NA OPERACAO DE GUINDASTE MADAL MD-10A GRUPO DE SOLDAGEM COM GERADOR A DIESEL 60 CV PARA SOLDA ELÉTRICA, SOBR E 04 RODAS, COM MOTOR 4 CILINDROS 600 A - DEPRECIAÇÃO. AF_02/2016 </v>
          </cell>
          <cell r="C728" t="str">
            <v>H</v>
          </cell>
          <cell r="D728" t="str">
            <v>C</v>
          </cell>
          <cell r="E728" t="str">
            <v>51,58</v>
          </cell>
        </row>
        <row r="729">
          <cell r="A729">
            <v>83761</v>
          </cell>
          <cell r="B729" t="str">
            <v xml:space="preserve">GRUPO DE SOLDAGEM COM GERADOR A DIESEL 60 CV PARA SOLDA ELÉTRICA, SOBR E 04 RODAS, COM MOTOR 4 CILINDROS 600 A - DEPRECIAÇÃO. AF_02/2016 </v>
          </cell>
          <cell r="C729" t="str">
            <v>H</v>
          </cell>
          <cell r="D729" t="str">
            <v>CR</v>
          </cell>
          <cell r="E729" t="str">
            <v>5,07</v>
          </cell>
        </row>
        <row r="730">
          <cell r="A730">
            <v>83762</v>
          </cell>
          <cell r="B730" t="str">
            <v>GRUPO DE SOLDAGEM COM GERADOR A DIESEL 60 CV PARA SOLDA ELÉTRICA, SOBR E 04 RODAS, COM MOTOR 4 CILINDROS 600 A - MANUTENÇÃO. AF_02/2016</v>
          </cell>
          <cell r="C730" t="str">
            <v>H</v>
          </cell>
          <cell r="D730" t="str">
            <v>CR</v>
          </cell>
          <cell r="E730" t="str">
            <v>3,33</v>
          </cell>
        </row>
        <row r="731">
          <cell r="A731">
            <v>83763</v>
          </cell>
          <cell r="B731" t="str">
            <v>GRUPO DE SOLDAGEM COM GERADOR A DIESEL 60 CV PARA SOLDA ELÉTRICA, SOBR E 04 RODAS, COM MOTOR 4 CILINDROS 600 A - MATERIAIS NA OPERAÇÃO. AF_02 /2016</v>
          </cell>
          <cell r="C731" t="str">
            <v>H</v>
          </cell>
          <cell r="D731" t="str">
            <v>C</v>
          </cell>
          <cell r="E731" t="str">
            <v>31,00</v>
          </cell>
        </row>
        <row r="732">
          <cell r="A732">
            <v>83764</v>
          </cell>
          <cell r="B732" t="str">
            <v>GRUPO DE SOLDAGEM COM GERADOR A DIESEL 60 CV PARA SOLDA ELÉTRICA, SOBR E 04 RODAS, COM MOTOR 4 CILINDROS 600 A - JUROS. AF_02/2016</v>
          </cell>
          <cell r="C732" t="str">
            <v>H</v>
          </cell>
          <cell r="D732" t="str">
            <v>CR</v>
          </cell>
          <cell r="E732" t="str">
            <v>1,28</v>
          </cell>
        </row>
        <row r="733">
          <cell r="A733">
            <v>84000</v>
          </cell>
          <cell r="B733" t="str">
            <v>SOQUETE COMPACTADOR 72KG GASOLINA, 3HP (CHP) EXCLUSIVE OPERADOR. CUSTOS C/ MAO DE OBRA NA OPERACAO - USINA DE ASFALTO A FRIO ALMEIDA PM F-35 DPD CAP 60/80 T/H - 30 HP (ELETRICA)</v>
          </cell>
          <cell r="C733" t="str">
            <v>H</v>
          </cell>
          <cell r="D733" t="str">
            <v>C</v>
          </cell>
          <cell r="E733" t="str">
            <v>6,60</v>
          </cell>
        </row>
        <row r="734">
          <cell r="A734">
            <v>84140</v>
          </cell>
          <cell r="B734" t="str">
            <v>CUSTOS C/ MAO DE OBRA NA OPERACAO - USINA DE ASFALTO A FRIO ALMEIDA PM F-35 DPD CAP 60/80 T/H - 30 HP (ELETRICA)</v>
          </cell>
          <cell r="C734" t="str">
            <v>H</v>
          </cell>
          <cell r="D734" t="str">
            <v>CR</v>
          </cell>
          <cell r="E734" t="str">
            <v>34,71</v>
          </cell>
        </row>
        <row r="735">
          <cell r="A735">
            <v>84155</v>
          </cell>
          <cell r="B735" t="str">
            <v>DESEMPENADEIRA ELETR 2 CV 4 POLOS 220/380V COMPACTADORA E DENSADORA P/ ACAB PISO CONCRETO - EXCL OPERADOR (CP)</v>
          </cell>
          <cell r="C735" t="str">
            <v>H</v>
          </cell>
          <cell r="D735" t="str">
            <v>CR</v>
          </cell>
          <cell r="E735" t="str">
            <v>1,70</v>
          </cell>
        </row>
        <row r="736">
          <cell r="A736">
            <v>84156</v>
          </cell>
          <cell r="B736" t="str">
            <v>REGUA VIBRATORIA DUPLA GASOLINA 3/4CV A 3600RPM DE FREQUENCIA - EXCLUS IVE OPERADOR (CP)</v>
          </cell>
          <cell r="C736" t="str">
            <v>H</v>
          </cell>
          <cell r="D736" t="str">
            <v>CR</v>
          </cell>
          <cell r="E736" t="str">
            <v>7,89</v>
          </cell>
        </row>
        <row r="737">
          <cell r="A737">
            <v>84157</v>
          </cell>
          <cell r="B737" t="str">
            <v>DESEMPENADEIRA ELETR MOTOR 2CV 4 POLOS 220/380V COMPACTADORA E ADENSAD ORA PARA PISO ACABADO DE CONCRETO - EXCLUSIVE OPERADOR (CI)</v>
          </cell>
          <cell r="C737" t="str">
            <v>H</v>
          </cell>
          <cell r="D737" t="str">
            <v>CR</v>
          </cell>
          <cell r="E737" t="str">
            <v>0,67</v>
          </cell>
        </row>
        <row r="738">
          <cell r="A738">
            <v>84160</v>
          </cell>
          <cell r="B738" t="str">
            <v>REGUA VIBRADORA DUPLA GASOLINA 3/4 CV A 3600 RPM FREQUENCIA - EXCLUSIV E OPERADOR (CI)</v>
          </cell>
          <cell r="C738" t="str">
            <v>H</v>
          </cell>
          <cell r="D738" t="str">
            <v>CR</v>
          </cell>
          <cell r="E738" t="str">
            <v>1,61</v>
          </cell>
        </row>
        <row r="739">
          <cell r="A739">
            <v>87026</v>
          </cell>
          <cell r="B739" t="str">
            <v>GRADE DE DISCO REBOCÁVEL COM 20 DISCOS 24" X 6 MM COM PNEUS PARA TRANS PORTE - JUROS. AF_06/2014</v>
          </cell>
          <cell r="C739" t="str">
            <v>H</v>
          </cell>
          <cell r="D739" t="str">
            <v>C</v>
          </cell>
          <cell r="E739" t="str">
            <v>0,68</v>
          </cell>
        </row>
        <row r="740">
          <cell r="A740">
            <v>87441</v>
          </cell>
          <cell r="B740" t="str">
            <v>BETONEIRA CAPACIDADE NOMINAL 400 L, CAPACIDADE DE MISTURA 310 L, MOTOR A DIESEL POTÊNCIA 5,0 HP, SEM CARREGADOR - DEPRECIAÇÃO. AF_06/2014</v>
          </cell>
          <cell r="C740" t="str">
            <v>H</v>
          </cell>
          <cell r="D740" t="str">
            <v>CR</v>
          </cell>
          <cell r="E740" t="str">
            <v>0,27</v>
          </cell>
        </row>
        <row r="741">
          <cell r="A741">
            <v>87442</v>
          </cell>
          <cell r="B741" t="str">
            <v>BETONEIRA CAPACIDADE NOMINAL 400 L, CAPACIDADE DE MISTURA 310 L, MOTOR A DIESEL POTÊNCIA 5,0 HP, SEM CARREGADOR - JUROS. AF_06/2014</v>
          </cell>
          <cell r="C741" t="str">
            <v>H</v>
          </cell>
          <cell r="D741" t="str">
            <v>CR</v>
          </cell>
          <cell r="E741" t="str">
            <v>0,06</v>
          </cell>
        </row>
        <row r="742">
          <cell r="A742">
            <v>87443</v>
          </cell>
          <cell r="B742" t="str">
            <v>BETONEIRA CAPACIDADE NOMINAL 400 L, CAPACIDADE DE MISTURA 310 L, MOTOR A DIESEL POTÊNCIA 5,0 HP, SEM CARREGADOR - MANUTENÇÃO. AF_06/2014</v>
          </cell>
          <cell r="C742" t="str">
            <v>H</v>
          </cell>
          <cell r="D742" t="str">
            <v>CR</v>
          </cell>
          <cell r="E742" t="str">
            <v>0,22</v>
          </cell>
        </row>
        <row r="743">
          <cell r="A743">
            <v>87444</v>
          </cell>
          <cell r="B743" t="str">
            <v>BETONEIRA CAPACIDADE NOMINAL 400 L, CAPACIDADE DE MISTURA 310 L, MOTOR A DIESEL POTÊNCIA 5,0 HP, SEM CARREGADOR - MATERIAIS NA OPERAÇÃO. AF_  06/2014</v>
          </cell>
          <cell r="C743" t="str">
            <v>H</v>
          </cell>
          <cell r="D743" t="str">
            <v>C</v>
          </cell>
          <cell r="E743" t="str">
            <v>2,39</v>
          </cell>
        </row>
        <row r="744">
          <cell r="A744">
            <v>88387</v>
          </cell>
          <cell r="B744" t="str">
            <v>MISTURADOR DE ARGAMASSA, EIXO HORIZONTAL, CAPACIDADE DE MISTURA 300 KG , MOTOR ELÉTRICO POTÊNCIA 5 CV - DEPRECIAÇÃO. AF_06/2014</v>
          </cell>
          <cell r="C744" t="str">
            <v>H</v>
          </cell>
          <cell r="D744" t="str">
            <v>CR</v>
          </cell>
          <cell r="E744" t="str">
            <v>0,53</v>
          </cell>
        </row>
        <row r="745">
          <cell r="A745">
            <v>88389</v>
          </cell>
          <cell r="B745" t="str">
            <v>MISTURADOR DE ARGAMASSA, EIXO HORIZONTAL, CAPACIDADE DE MISTURA 300 KG , MOTOR ELÉTRICO POTÊNCIA 5 CV - JUROS. AF_06/2014</v>
          </cell>
          <cell r="C745" t="str">
            <v>H</v>
          </cell>
          <cell r="D745" t="str">
            <v>CR</v>
          </cell>
          <cell r="E745" t="str">
            <v>0,12</v>
          </cell>
        </row>
        <row r="746">
          <cell r="A746">
            <v>88390</v>
          </cell>
          <cell r="B746" t="str">
            <v>MISTURADOR DE ARGAMASSA, EIXO HORIZONTAL, CAPACIDADE DE MISTURA 300 KG , MOTOR ELÉTRICO POTÊNCIA 5 CV - MANUTENÇÃO. AF_06/2014</v>
          </cell>
          <cell r="C746" t="str">
            <v>H</v>
          </cell>
          <cell r="D746" t="str">
            <v>CR</v>
          </cell>
          <cell r="E746" t="str">
            <v>0,44</v>
          </cell>
        </row>
        <row r="747">
          <cell r="A747">
            <v>88391</v>
          </cell>
          <cell r="B747" t="str">
            <v>MISTURADOR DE ARGAMASSA, EIXO HORIZONTAL, CAPACIDADE DE MISTURA 300 KG , MOTOR ELÉTRICO POTÊNCIA 5 CV - MATERIAIS NA OPERAÇÃO. AF_06/2014</v>
          </cell>
          <cell r="C747" t="str">
            <v>H</v>
          </cell>
          <cell r="D747" t="str">
            <v>CR</v>
          </cell>
          <cell r="E747" t="str">
            <v>1,34</v>
          </cell>
        </row>
        <row r="748">
          <cell r="A748">
            <v>88394</v>
          </cell>
          <cell r="B748" t="str">
            <v>MISTURADOR DE ARGAMASSA, EIXO HORIZONTAL, CAPACIDADE DE MISTURA 600 KG , MOTOR ELÉTRICO POTÊNCIA 7,5 CV - DEPRECIAÇÃO. AF_06/2014</v>
          </cell>
          <cell r="C748" t="str">
            <v>H</v>
          </cell>
          <cell r="D748" t="str">
            <v>CR</v>
          </cell>
          <cell r="E748" t="str">
            <v>0,63</v>
          </cell>
        </row>
        <row r="749">
          <cell r="A749">
            <v>88395</v>
          </cell>
          <cell r="B749" t="str">
            <v>MISTURADOR DE ARGAMASSA, EIXO HORIZONTAL, CAPACIDADE DE MISTURA 600 KG , MOTOR ELÉTRICO POTÊNCIA 7,5 CV - JUROS. AF_06/2014</v>
          </cell>
          <cell r="C749" t="str">
            <v>H</v>
          </cell>
          <cell r="D749" t="str">
            <v>CR</v>
          </cell>
          <cell r="E749" t="str">
            <v>0,14</v>
          </cell>
        </row>
        <row r="750">
          <cell r="A750">
            <v>88396</v>
          </cell>
          <cell r="B750" t="str">
            <v>MISTURADOR DE ARGAMASSA, EIXO HORIZONTAL, CAPACIDADE DE MISTURA 600 KG , MOTOR ELÉTRICO POTÊNCIA 7,5 CV - MANUTENÇÃO. AF_06/2014</v>
          </cell>
          <cell r="C750" t="str">
            <v>H</v>
          </cell>
          <cell r="D750" t="str">
            <v>CR</v>
          </cell>
          <cell r="E750" t="str">
            <v>0,52</v>
          </cell>
        </row>
        <row r="751">
          <cell r="A751">
            <v>88397</v>
          </cell>
          <cell r="B751" t="str">
            <v>MISTURADOR DE ARGAMASSA, EIXO HORIZONTAL, CAPACIDADE DE MISTURA 600 KG , MOTOR ELÉTRICO POTÊNCIA 7,5 CV - MATERIAIS NA OPERAÇÃO. AF_06/2014</v>
          </cell>
          <cell r="C751" t="str">
            <v>H</v>
          </cell>
          <cell r="D751" t="str">
            <v>CR</v>
          </cell>
          <cell r="E751" t="str">
            <v>2,01</v>
          </cell>
        </row>
        <row r="752">
          <cell r="A752">
            <v>88400</v>
          </cell>
          <cell r="B752" t="str">
            <v>MISTURADOR DE ARGAMASSA, EIXO HORIZONTAL, CAPACIDADE DE MISTURA 160 KG , MOTOR ELÉTRICO POTÊNCIA 3 CV - DEPRECIAÇÃO. AF_06/2014</v>
          </cell>
          <cell r="C752" t="str">
            <v>H</v>
          </cell>
          <cell r="D752" t="str">
            <v>CR</v>
          </cell>
          <cell r="E752" t="str">
            <v>0,50</v>
          </cell>
        </row>
        <row r="753">
          <cell r="A753">
            <v>88401</v>
          </cell>
          <cell r="B753" t="str">
            <v>MISTURADOR DE ARGAMASSA, EIXO HORIZONTAL, CAPACIDADE DE MISTURA 160 KG , MOTOR ELÉTRICO POTÊNCIA 3 CV - JUROS. AF_06/2014</v>
          </cell>
          <cell r="C753" t="str">
            <v>H</v>
          </cell>
          <cell r="D753" t="str">
            <v>CR</v>
          </cell>
          <cell r="E753" t="str">
            <v>0,11</v>
          </cell>
        </row>
        <row r="754">
          <cell r="A754">
            <v>88402</v>
          </cell>
          <cell r="B754" t="str">
            <v>MISTURADOR DE ARGAMASSA, EIXO HORIZONTAL, CAPACIDADE DE MISTURA 160 KG , MOTOR ELÉTRICO POTÊNCIA 3 CV - MANUTENÇÃO. AF_06/2014</v>
          </cell>
          <cell r="C754" t="str">
            <v>H</v>
          </cell>
          <cell r="D754" t="str">
            <v>CR</v>
          </cell>
          <cell r="E754" t="str">
            <v>0,41</v>
          </cell>
        </row>
        <row r="755">
          <cell r="A755">
            <v>88403</v>
          </cell>
          <cell r="B755" t="str">
            <v>MISTURADOR DE ARGAMASSA, EIXO HORIZONTAL, CAPACIDADE DE MISTURA 160 KG , MOTOR ELÉTRICO POTÊNCIA 3 CV - MATERIAIS NA OPERAÇÃO. AF_06/2014</v>
          </cell>
          <cell r="C755" t="str">
            <v>H</v>
          </cell>
          <cell r="D755" t="str">
            <v>CR</v>
          </cell>
          <cell r="E755" t="str">
            <v>0,80</v>
          </cell>
        </row>
        <row r="756">
          <cell r="A756">
            <v>88419</v>
          </cell>
          <cell r="B756" t="str">
            <v>PROJETOR DE ARGAMASSA, CAPACIDADE DE PROJEÇÃO 1,5 M3/H, ALCANCE DE 30 ATÉ 60 M, MOTOR ELÉTRICO POTÊNCIA 7,5 HP - DEPRECIAÇÃO. AF_06/2014</v>
          </cell>
          <cell r="C756" t="str">
            <v>H</v>
          </cell>
          <cell r="D756" t="str">
            <v>CR</v>
          </cell>
          <cell r="E756" t="str">
            <v>3,26</v>
          </cell>
        </row>
        <row r="757">
          <cell r="A757">
            <v>88422</v>
          </cell>
          <cell r="B757" t="str">
            <v>PROJETOR DE ARGAMASSA, CAPACIDADE DE PROJEÇÃO 1,5 M3/H, ALCANCE DE 30  ATÉ 60 M, MOTOR ELÉTRICO POTÊNCIA 7,5 HP - JUROS. AF_06/2014</v>
          </cell>
          <cell r="C757" t="str">
            <v>H</v>
          </cell>
          <cell r="D757" t="str">
            <v>CR</v>
          </cell>
          <cell r="E757" t="str">
            <v>0,76</v>
          </cell>
        </row>
        <row r="758">
          <cell r="A758">
            <v>88425</v>
          </cell>
          <cell r="B758" t="str">
            <v>PROJETOR DE ARGAMASSA, CAPACIDADE DE PROJEÇÃO 1,5 M3/H, ALCANCE DE 30 ATÉ 60 M, MOTOR ELÉTRICO POTÊNCIA 7,5 HP - MANUTENÇÃO. AF_06/2014</v>
          </cell>
          <cell r="C758" t="str">
            <v>H</v>
          </cell>
          <cell r="D758" t="str">
            <v>CR</v>
          </cell>
          <cell r="E758" t="str">
            <v>2,71</v>
          </cell>
        </row>
        <row r="759">
          <cell r="A759">
            <v>88427</v>
          </cell>
          <cell r="B759" t="str">
            <v>PROJETOR DE ARGAMASSA, CAPACIDADE DE PROJEÇÃO 1,5 M3/H, ALCANCE DE 30 ATÉ 60 M, MOTOR ELÉTRICO POTÊNCIA 7,5 HP - MATERIAIS NA OPERAÇÃO. AF_0 6/2014</v>
          </cell>
          <cell r="C759" t="str">
            <v>H</v>
          </cell>
          <cell r="D759" t="str">
            <v>CR</v>
          </cell>
          <cell r="E759" t="str">
            <v>2,04</v>
          </cell>
        </row>
        <row r="760">
          <cell r="A760">
            <v>88434</v>
          </cell>
          <cell r="B760" t="str">
            <v>PROJETOR DE ARGAMASSA, CAPACIDADE DE PROJEÇÃO 2 M3/H, ALCANCE ATÉ 50 M , MOTOR ELÉTRICO POTÊNCIA 7,5 HP - DEPRECIAÇÃO. AF_06/2014</v>
          </cell>
          <cell r="C760" t="str">
            <v>H</v>
          </cell>
          <cell r="D760" t="str">
            <v>CR</v>
          </cell>
          <cell r="E760" t="str">
            <v>4,32</v>
          </cell>
        </row>
        <row r="761">
          <cell r="A761">
            <v>88435</v>
          </cell>
          <cell r="B761" t="str">
            <v>PROJETOR DE ARGAMASSA, CAPACIDADE DE PROJEÇÃO 2 M3/H, ALCANCE ATÉ 50 M , MOTOR ELÉTRICO POTÊNCIA 7,5 HP - JUROS. AF_06/2014</v>
          </cell>
          <cell r="C761" t="str">
            <v>H</v>
          </cell>
          <cell r="D761" t="str">
            <v>CR</v>
          </cell>
          <cell r="E761" t="str">
            <v>1,00</v>
          </cell>
        </row>
        <row r="762">
          <cell r="A762">
            <v>88436</v>
          </cell>
          <cell r="B762" t="str">
            <v>PROJETOR DE ARGAMASSA, CAPACIDADE DE PROJEÇÃO 2 M3/H, ALCANCE ATÉ 50 M , MOTOR ELÉTRICO POTÊNCIA 7,5 HP - MANUTENÇÃO. AF_06/2014</v>
          </cell>
          <cell r="C762" t="str">
            <v>H</v>
          </cell>
          <cell r="D762" t="str">
            <v>CR</v>
          </cell>
          <cell r="E762" t="str">
            <v>3,60</v>
          </cell>
        </row>
        <row r="763">
          <cell r="A763">
            <v>88437</v>
          </cell>
          <cell r="B763" t="str">
            <v>PROJETOR DE ARGAMASSA, CAPACIDADE DE PROJEÇÃO 2 M3/H, ALCANCE ATÉ 50 M , MOTOR ELÉTRICO POTÊNCIA 7,5 HP - MATERIAIS NA OPERAÇÃO. AF_06/2014</v>
          </cell>
          <cell r="C763" t="str">
            <v>H</v>
          </cell>
          <cell r="D763" t="str">
            <v>CR</v>
          </cell>
          <cell r="E763" t="str">
            <v>2,04</v>
          </cell>
        </row>
        <row r="764">
          <cell r="A764">
            <v>88569</v>
          </cell>
          <cell r="B764" t="str">
            <v>ESPARGIDOR DE ASFALTO PRESSURIZADO COM TANQUE DE 2500 L, REBOCÁVEL COM MOTOR A GASOLINA POTÊNCIA 3,4 HP - DEPRECIAÇÃO. AF_07/2014</v>
          </cell>
          <cell r="C764" t="str">
            <v>H</v>
          </cell>
          <cell r="D764" t="str">
            <v>AS</v>
          </cell>
          <cell r="E764" t="str">
            <v>3,12</v>
          </cell>
        </row>
        <row r="765">
          <cell r="A765">
            <v>88570</v>
          </cell>
          <cell r="B765" t="str">
            <v>ESPARGIDOR DE ASFALTO PRESSURIZADO COM TANQUE DE 2500 L, REBOCÁVEL COM MOTOR A GASOLINA POTÊNCIA 3,4 HP - JUROS. AF_07/2014</v>
          </cell>
          <cell r="C765" t="str">
            <v>H</v>
          </cell>
          <cell r="D765" t="str">
            <v>AS</v>
          </cell>
          <cell r="E765" t="str">
            <v>1,28</v>
          </cell>
        </row>
        <row r="766">
          <cell r="A766">
            <v>88826</v>
          </cell>
          <cell r="B766" t="str">
            <v>BETONEIRA CAPACIDADE NOMINAL DE 400 L, CAPACIDADE DE MISTURA 310 L, MO TOR ELÉTRICO TRIFÁSICO POTÊNCIA DE 2 HP, SEM CARREGADOR - DEPRECIAÇÃO. AF_10/2014</v>
          </cell>
          <cell r="C766" t="str">
            <v>H</v>
          </cell>
          <cell r="D766" t="str">
            <v>C</v>
          </cell>
          <cell r="E766" t="str">
            <v>0,20</v>
          </cell>
        </row>
        <row r="767">
          <cell r="A767">
            <v>88827</v>
          </cell>
          <cell r="B767" t="str">
            <v>BETONEIRA CAPACIDADE NOMINAL DE 400 L, CAPACIDADE DE MISTURA 310 L, MO TOR ELÉTRICO TRIFÁSICO POTÊNCIA DE 2 HP, SEM CARREGADOR - JUROS. AF_10 /2014</v>
          </cell>
          <cell r="C767" t="str">
            <v>H</v>
          </cell>
          <cell r="D767" t="str">
            <v>C</v>
          </cell>
          <cell r="E767" t="str">
            <v>0,04</v>
          </cell>
        </row>
        <row r="768">
          <cell r="A768">
            <v>88828</v>
          </cell>
          <cell r="B768" t="str">
            <v>BETONEIRA CAPACIDADE NOMINAL DE 400 L, CAPACIDADE DE MISTURA 310 L, MO TOR ELÉTRICO TRIFÁSICO POTÊNCIA DE 2 HP, SEM CARREGADOR - MANUTENÇÃO. AF_10/2014</v>
          </cell>
          <cell r="C768" t="str">
            <v>H</v>
          </cell>
          <cell r="D768" t="str">
            <v>C</v>
          </cell>
          <cell r="E768" t="str">
            <v>0,16</v>
          </cell>
        </row>
        <row r="769">
          <cell r="A769">
            <v>88829</v>
          </cell>
          <cell r="B769" t="str">
            <v>BETONEIRA CAPACIDADE NOMINAL DE 400 L, CAPACIDADE DE MISTURA 310 L, MO  TOR ELÉTRICO TRIFÁSICO POTÊNCIA DE 2 HP, SEM CARREGADOR - MATERIAIS NA OPERAÇÃO. AF_10/2014</v>
          </cell>
          <cell r="C769" t="str">
            <v>H</v>
          </cell>
          <cell r="D769" t="str">
            <v>CR</v>
          </cell>
          <cell r="E769" t="str">
            <v>0,54</v>
          </cell>
        </row>
        <row r="770">
          <cell r="A770">
            <v>88832</v>
          </cell>
          <cell r="B770" t="str">
            <v>ESCAVADEIRA HIDRÁULICA SOBRE ESTEIRAS, CAÇAMBA 0,80 M3, PESO OPERACION AL 17,8 T, POTÊNCIA LÍQUIDA 110 HP - DEPRECIAÇÃO. AF_10/2014</v>
          </cell>
          <cell r="C770" t="str">
            <v>H</v>
          </cell>
          <cell r="D770" t="str">
            <v>CR</v>
          </cell>
          <cell r="E770" t="str">
            <v>30,60</v>
          </cell>
        </row>
        <row r="771">
          <cell r="A771">
            <v>88834</v>
          </cell>
          <cell r="B771" t="str">
            <v>ESCAVADEIRA HIDRÁULICA SOBRE ESTEIRAS, CAÇAMBA 0,80 M3, PESO OPERACION AL 17,8 T, POTÊNCIA LÍQUIDA 110 HP - JUROS. AF_10/2014</v>
          </cell>
          <cell r="C771" t="str">
            <v>H</v>
          </cell>
          <cell r="D771" t="str">
            <v>CR</v>
          </cell>
          <cell r="E771" t="str">
            <v>6,88</v>
          </cell>
        </row>
        <row r="772">
          <cell r="A772">
            <v>88835</v>
          </cell>
          <cell r="B772" t="str">
            <v>ESCAVADEIRA HIDRÁULICA SOBRE ESTEIRAS, CAÇAMBA 0,80 M3, PESO OPERACION AL 17,8 T, POTÊNCIA LÍQUIDA 110 HP - MANUTENÇÃO. AF_10/2014</v>
          </cell>
          <cell r="C772" t="str">
            <v>H</v>
          </cell>
          <cell r="D772" t="str">
            <v>CR</v>
          </cell>
          <cell r="E772" t="str">
            <v>43,04</v>
          </cell>
        </row>
        <row r="773">
          <cell r="A773">
            <v>88836</v>
          </cell>
          <cell r="B773" t="str">
            <v>ESCAVADEIRA HIDRÁULICA SOBRE ESTEIRAS, CAÇAMBA 0,80 M3, PESO OPERACION AL 17,8 T, POTÊNCIA LÍQUIDA 110 HP - MATERIAIS NA OPERAÇÃO. AF_10/2014</v>
          </cell>
          <cell r="C773" t="str">
            <v>H</v>
          </cell>
          <cell r="D773" t="str">
            <v>C</v>
          </cell>
          <cell r="E773" t="str">
            <v>52,34</v>
          </cell>
        </row>
        <row r="774">
          <cell r="A774">
            <v>88839</v>
          </cell>
          <cell r="B774" t="str">
            <v>TRATOR DE ESTEIRAS, POTÊNCIA 125 HP, PESO OPERACIONAL 12,9 T, COM LÂMI NA 2,7 M3 - DEPRECIAÇÃO. AF_10/2014</v>
          </cell>
          <cell r="C774" t="str">
            <v>H</v>
          </cell>
          <cell r="D774" t="str">
            <v>CR</v>
          </cell>
          <cell r="E774" t="str">
            <v>34,05</v>
          </cell>
        </row>
        <row r="775">
          <cell r="A775">
            <v>88840</v>
          </cell>
          <cell r="B775" t="str">
            <v>TRATOR DE ESTEIRAS, POTÊNCIA 125 HP, PESO OPERACIONAL 12,9 T, COM LÂMI NA 2,7 M3 - JUROS. AF_10/2014</v>
          </cell>
          <cell r="C775" t="str">
            <v>H</v>
          </cell>
          <cell r="D775" t="str">
            <v>CR</v>
          </cell>
          <cell r="E775" t="str">
            <v>7,66</v>
          </cell>
        </row>
        <row r="776">
          <cell r="A776">
            <v>88841</v>
          </cell>
          <cell r="B776" t="str">
            <v>TRATOR DE ESTEIRAS, POTÊNCIA 125 HP, PESO OPERACIONAL 12,9 T, COM LÂMI NA 2,7 M3 - MANUTENÇÃO. AF_10/2014</v>
          </cell>
          <cell r="C776" t="str">
            <v>H</v>
          </cell>
          <cell r="D776" t="str">
            <v>CR</v>
          </cell>
          <cell r="E776" t="str">
            <v>42,56</v>
          </cell>
        </row>
        <row r="777">
          <cell r="A777">
            <v>88842</v>
          </cell>
          <cell r="B777" t="str">
            <v>TRATOR DE ESTEIRAS, POTÊNCIA 125 HP, PESO OPERACIONAL 12,9 T, COM LÂMI NA 2,7 M3 - MATERIAIS NA OPERAÇÃO. AF_10/2014</v>
          </cell>
          <cell r="C777" t="str">
            <v>H</v>
          </cell>
          <cell r="D777" t="str">
            <v>C</v>
          </cell>
          <cell r="E777" t="str">
            <v>71,39</v>
          </cell>
        </row>
        <row r="778">
          <cell r="A778">
            <v>88847</v>
          </cell>
          <cell r="B778" t="str">
            <v>USINA DE LAMA ASFÁLTICA, PROD 30 A 50 T/H, SILO DE AGREGADO 7 M3, RESE RVATÓRIOS PARA EMULSÃO E ÁGUA DE 2,3 M3 CADA, MISTURADOR TIPO PUG MILL A SER MONTADO SOBRE CAMINHÃO - DEPRECIAÇÃO. AF_10/2014</v>
          </cell>
          <cell r="C778" t="str">
            <v>H</v>
          </cell>
          <cell r="D778" t="str">
            <v>AS</v>
          </cell>
          <cell r="E778" t="str">
            <v>17,98</v>
          </cell>
        </row>
        <row r="779">
          <cell r="A779">
            <v>88848</v>
          </cell>
          <cell r="B779" t="str">
            <v>USINA DE LAMA ASFÁLTICA, PROD 30 A 50 T/H, SILO DE AGREGADO 7 M3, RESE RVATÓRIOS PARA EMULSÃO E ÁGUA DE 2,3 M3 CADA, MISTURADOR TIPO PUG MILL A SER MONTADO SOBRE CAMINHÃO - JUROS. AF_10/2014</v>
          </cell>
          <cell r="C779" t="str">
            <v>H</v>
          </cell>
          <cell r="D779" t="str">
            <v>AS</v>
          </cell>
          <cell r="E779" t="str">
            <v>5,38</v>
          </cell>
        </row>
        <row r="780">
          <cell r="A780">
            <v>88853</v>
          </cell>
          <cell r="B780" t="str">
            <v>MOTOBOMBA CENTRÍFUGA, MOTOR A GASOLINA, POTÊNCIA 5,42 HP, BOCAIS 1 1/2 " X 1", DIÂMETRO ROTOR 143 MM HM/Q = 6 MCA / 16,8 M3/H A 38 MCA / 6,6 M3/H - DEPRECIAÇÃO. AF_06/2014</v>
          </cell>
          <cell r="C780" t="str">
            <v>H</v>
          </cell>
          <cell r="D780" t="str">
            <v>CR</v>
          </cell>
          <cell r="E780" t="str">
            <v>0,15</v>
          </cell>
        </row>
        <row r="781">
          <cell r="A781">
            <v>88854</v>
          </cell>
          <cell r="B781" t="str">
            <v>MOTOBOMBA CENTRÍFUGA, MOTOR A GASOLINA, POTÊNCIA 5,42 HP, BOCAIS 1 1/2  " X 1", DIÂMETRO ROTOR 143 MM HM/Q = 6 MCA / 16,8 M3/H A 38 MCA / 6,6 M3/H - JUROS. AF_06/2014</v>
          </cell>
          <cell r="C781" t="str">
            <v>H</v>
          </cell>
          <cell r="D781" t="str">
            <v>CR</v>
          </cell>
          <cell r="E781" t="str">
            <v>0,04</v>
          </cell>
        </row>
        <row r="782">
          <cell r="A782">
            <v>88855</v>
          </cell>
          <cell r="B782" t="str">
            <v>GRADE DE DISCO CONTROLE REMOTO REBOCÁVEL, COM 24 DISCOS 24 X 6 MM COM PNEUS PARA TRANSPORTE - DEPRECIAÇÃO. AF_06/2014</v>
          </cell>
          <cell r="C782" t="str">
            <v>H</v>
          </cell>
          <cell r="D782" t="str">
            <v>CR</v>
          </cell>
          <cell r="E782" t="str">
            <v>2,52</v>
          </cell>
        </row>
        <row r="783">
          <cell r="A783">
            <v>88856</v>
          </cell>
          <cell r="B783" t="str">
            <v>GRADE DE DISCO CONTROLE REMOTO REBOCÁVEL, COM 24 DISCOS 24 X 6 MM COM PNEUS PARA TRANSPORTE - JUROS. AF_06/2014</v>
          </cell>
          <cell r="C783" t="str">
            <v>H</v>
          </cell>
          <cell r="D783" t="str">
            <v>CR</v>
          </cell>
          <cell r="E783" t="str">
            <v>0,87</v>
          </cell>
        </row>
        <row r="784">
          <cell r="A784">
            <v>88857</v>
          </cell>
          <cell r="B784" t="str">
            <v>RETROESCAVADEIRA SOBRE RODAS COM CARREGADEIRA, TRAÇÃO 4X4, POTÊNCIA LÍ Q. 88 HP, CAÇAMBA CARREG. CAP. MÍN. 1 M3, CAÇAMBA RETRO CAP. 0,26 M3, PESO OPERACIONAL MÍN. 6.674 KG, PROFUNDIDADE ESCAVAÇÃO MÁX. 4,37 M - D EPRECIAÇÃO. AF_06/2014</v>
          </cell>
          <cell r="C784" t="str">
            <v>H</v>
          </cell>
          <cell r="D784" t="str">
            <v>CR</v>
          </cell>
          <cell r="E784" t="str">
            <v>14,03</v>
          </cell>
        </row>
        <row r="785">
          <cell r="A785">
            <v>88858</v>
          </cell>
          <cell r="B785" t="str">
            <v>RETROESCAVADEIRA SOBRE RODAS COM CARREGADEIRA, TRAÇÃO 4X4, POTÊNCIA LÍ Q. 88 HP, CAÇAMBA CARREG. CAP. MÍN. 1 M3, CAÇAMBA RETRO CAP. 0,26 M3, PESO OPERACIONAL MÍN. 6.674 KG, PROFUNDIDADE ESCAVAÇÃO MÁX. 4,37 M - J UROS. AF_06/2014</v>
          </cell>
          <cell r="C785" t="str">
            <v>H</v>
          </cell>
          <cell r="D785" t="str">
            <v>CR</v>
          </cell>
          <cell r="E785" t="str">
            <v>3,15</v>
          </cell>
        </row>
        <row r="786">
          <cell r="A786">
            <v>88859</v>
          </cell>
          <cell r="B786" t="str">
            <v>RETROESCAVADEIRA SOBRE RODAS COM CARREGADEIRA, TRAÇÃO 4X2, POTÊNCIA LÍ Q. 79 HP, CAÇAMBA CARREG. CAP. MÍN. 1 M3, CAÇAMBA RETRO CAP. 0,20 M3, PESO OPERACIONAL MÍN. 6.570 KG, PROFUNDIDADE ESCAVAÇÃO MÁX. 4,37 M - D EPRECIAÇÃO. AF_06/2014</v>
          </cell>
          <cell r="C786" t="str">
            <v>H</v>
          </cell>
          <cell r="D786" t="str">
            <v>CR</v>
          </cell>
          <cell r="E786" t="str">
            <v>12,47</v>
          </cell>
        </row>
        <row r="787">
          <cell r="A787">
            <v>88860</v>
          </cell>
          <cell r="B787" t="str">
            <v>RETROESCAVADEIRA SOBRE RODAS COM CARREGADEIRA, TRAÇÃO 4X2, POTÊNCIA LÍ Q. 79 HP, CAÇAMBA CARREG. CAP. MÍN. 1 M3, CAÇAMBA RETRO CAP. 0,20 M3, PESO OPERACIONAL MÍN. 6.570 KG, PROFUNDIDADE ESCAVAÇÃO MÁX. 4,37 M - J UROS. AF_06/2014</v>
          </cell>
          <cell r="C787" t="str">
            <v>H</v>
          </cell>
          <cell r="D787" t="str">
            <v>CR</v>
          </cell>
          <cell r="E787" t="str">
            <v>2,80</v>
          </cell>
        </row>
        <row r="788">
          <cell r="A788">
            <v>88900</v>
          </cell>
          <cell r="B788" t="str">
            <v>ESCAVADEIRA HIDRÁULICA SOBRE ESTEIRAS, CAÇAMBA 1,20 M3, PESO OPERACION AL 21 T, POTÊNCIA BRUTA 155 HP - DEPRECIAÇÃO. AF_06/2014</v>
          </cell>
          <cell r="C788" t="str">
            <v>H</v>
          </cell>
          <cell r="D788" t="str">
            <v>CR</v>
          </cell>
          <cell r="E788" t="str">
            <v>35,68</v>
          </cell>
        </row>
        <row r="789">
          <cell r="A789">
            <v>88902</v>
          </cell>
          <cell r="B789" t="str">
            <v>ESCAVADEIRA HIDRÁULICA SOBRE ESTEIRAS, CAÇAMBA 1,20 M3, PESO OPERACION AL 21 T, POTÊNCIA BRUTA 155 HP - JUROS. AF_06/2014</v>
          </cell>
          <cell r="C789" t="str">
            <v>H</v>
          </cell>
          <cell r="D789" t="str">
            <v>CR</v>
          </cell>
          <cell r="E789" t="str">
            <v>8,03</v>
          </cell>
        </row>
        <row r="790">
          <cell r="A790">
            <v>88903</v>
          </cell>
          <cell r="B790" t="str">
            <v xml:space="preserve">ESCAVADEIRA HIDRÁULICA SOBRE ESTEIRAS, CAÇAMBA 1,20 M3, PESO OPERACION AL 21 T, POTÊNCIA BRUTA 155 HP - MANUTENÇÃO. AF_06/2014 </v>
          </cell>
          <cell r="C790" t="str">
            <v>H</v>
          </cell>
          <cell r="D790" t="str">
            <v>CR</v>
          </cell>
          <cell r="E790" t="str">
            <v>50,18</v>
          </cell>
        </row>
        <row r="791">
          <cell r="A791">
            <v>88904</v>
          </cell>
          <cell r="B791" t="str">
            <v>ESCAVADEIRA HIDRÁULICA SOBRE ESTEIRAS, CAÇAMBA 1,20 M3, PESO OPERACION AL 21 T, POTÊNCIA BRUTA 155 HP - MATERIAIS NA OPERAÇÃO. AF_06/2014</v>
          </cell>
          <cell r="C791" t="str">
            <v>H</v>
          </cell>
          <cell r="D791" t="str">
            <v>C</v>
          </cell>
          <cell r="E791" t="str">
            <v>73,78</v>
          </cell>
        </row>
        <row r="792">
          <cell r="A792">
            <v>89009</v>
          </cell>
          <cell r="B792" t="str">
            <v>TRATOR DE ESTEIRAS, POTÊNCIA 150 HP, PESO OPERACIONAL 16,7 T, COM RODA MOTRIZ ELEVADA E LÂMINA 3,18 M3 - DEPRECIAÇÃO. AF_06/2014</v>
          </cell>
          <cell r="C792" t="str">
            <v>H</v>
          </cell>
          <cell r="D792" t="str">
            <v>C</v>
          </cell>
          <cell r="E792" t="str">
            <v>42,17</v>
          </cell>
        </row>
        <row r="793">
          <cell r="A793">
            <v>89010</v>
          </cell>
          <cell r="B793" t="str">
            <v>TRATOR DE ESTEIRAS, POTÊNCIA 150 HP, PESO OPERACIONAL 16,7 T, COM RODA MOTRIZ ELEVADA E LÂMINA 3,18 M3 - JUROS. AF_06/2014</v>
          </cell>
          <cell r="C793" t="str">
            <v>H</v>
          </cell>
          <cell r="D793" t="str">
            <v>C</v>
          </cell>
          <cell r="E793" t="str">
            <v>9,48</v>
          </cell>
        </row>
        <row r="794">
          <cell r="A794">
            <v>89011</v>
          </cell>
          <cell r="B794" t="str">
            <v>RETROESCAVADEIRA SOBRE RODAS COM CARREGADEIRA, TRAÇÃO 4X4, POTÊNCIA LÍ Q. 72 HP, CAÇAMBA CARREG. CAP. MÍN. 0,79 M3, CAÇAMBA RETRO CAP. 0,18 M 3, PESO OPERACIONAL MÍN. 7.140 KG, PROFUNDIDADE ESCAVAÇÃO MÁX. 4,50 M - DEPRECIAÇÃO. AF_06/2014</v>
          </cell>
          <cell r="C794" t="str">
            <v>H</v>
          </cell>
          <cell r="D794" t="str">
            <v>C</v>
          </cell>
          <cell r="E794" t="str">
            <v>13,53</v>
          </cell>
        </row>
        <row r="795">
          <cell r="A795">
            <v>89012</v>
          </cell>
          <cell r="B795" t="str">
            <v>RETROESCAVADEIRA SOBRE RODAS COM CARREGADEIRA, TRAÇÃO 4X4, POTÊNCIA LÍ Q. 72 HP, CAÇAMBA CARREG. CAP. MÍN. 0,79 M3, CAÇAMBA RETRO CAP. 0,18 M 3, PESO OPERACIONAL MÍN. 7.140 KG, PROFUNDIDADE ESCAVAÇÃO MÁX. 4,50 M - JUROS. AF_06/2014</v>
          </cell>
          <cell r="C795" t="str">
            <v>H</v>
          </cell>
          <cell r="D795" t="str">
            <v>C</v>
          </cell>
          <cell r="E795" t="str">
            <v>3,04</v>
          </cell>
        </row>
        <row r="796">
          <cell r="A796">
            <v>89013</v>
          </cell>
          <cell r="B796" t="str">
            <v>TRATOR DE ESTEIRAS, POTÊNCIA 347 HP, PESO OPERACIONAL 38,5 T, COM LÂMI NA 8,70 M3 - DEPRECIAÇÃO. AF_06/2014</v>
          </cell>
          <cell r="C796" t="str">
            <v>H</v>
          </cell>
          <cell r="D796" t="str">
            <v>CR</v>
          </cell>
          <cell r="E796" t="str">
            <v>138,15</v>
          </cell>
        </row>
        <row r="797">
          <cell r="A797">
            <v>89014</v>
          </cell>
          <cell r="B797" t="str">
            <v>TRATOR DE ESTEIRAS, POTÊNCIA 347 HP, PESO OPERACIONAL 38,5 T, COM LÂMI NA 8,70 M3 - JUROS. AF_06/2014</v>
          </cell>
          <cell r="C797" t="str">
            <v>H</v>
          </cell>
          <cell r="D797" t="str">
            <v>CR</v>
          </cell>
          <cell r="E797" t="str">
            <v>31,08</v>
          </cell>
        </row>
        <row r="798">
          <cell r="A798">
            <v>89015</v>
          </cell>
          <cell r="B798" t="str">
            <v>VASSOURA MECÂNICA REBOCÁVEL COM ESCOVA CILÍNDRICA, LARGURA ÚTIL DE VAR RIMENTO DE 2,44 M - DEPRECIAÇÃO. AF_06/2014</v>
          </cell>
          <cell r="C798" t="str">
            <v>H</v>
          </cell>
          <cell r="D798" t="str">
            <v>CR</v>
          </cell>
          <cell r="E798" t="str">
            <v>2,53</v>
          </cell>
        </row>
        <row r="799">
          <cell r="A799">
            <v>89016</v>
          </cell>
          <cell r="B799" t="str">
            <v>VASSOURA MECÂNICA REBOCÁVEL COM ESCOVA CILÍNDRICA, LARGURA ÚTIL DE VAR RIMENTO DE 2,44 M - JUROS. AF_06/2014</v>
          </cell>
          <cell r="C799" t="str">
            <v>H</v>
          </cell>
          <cell r="D799" t="str">
            <v>CR</v>
          </cell>
          <cell r="E799" t="str">
            <v>0,92</v>
          </cell>
        </row>
        <row r="800">
          <cell r="A800">
            <v>89017</v>
          </cell>
          <cell r="B800" t="str">
            <v>TRATOR DE ESTEIRAS, POTÊNCIA 170 HP, PESO OPERACIONAL 19 T, CAÇAMBA 5, 2 M3 - DEPRECIAÇÃO. AF_06/2014</v>
          </cell>
          <cell r="C800" t="str">
            <v>H</v>
          </cell>
          <cell r="D800" t="str">
            <v>CR</v>
          </cell>
          <cell r="E800" t="str">
            <v>41,91</v>
          </cell>
        </row>
        <row r="801">
          <cell r="A801">
            <v>89018</v>
          </cell>
          <cell r="B801" t="str">
            <v>TRATOR DE ESTEIRAS, POTÊNCIA 170 HP, PESO OPERACIONAL 19 T, CAÇAMBA 5, 2 M3 - JUROS. AF_06/2014</v>
          </cell>
          <cell r="C801" t="str">
            <v>H</v>
          </cell>
          <cell r="D801" t="str">
            <v>CR</v>
          </cell>
          <cell r="E801" t="str">
            <v>9,43</v>
          </cell>
        </row>
        <row r="802">
          <cell r="A802">
            <v>89019</v>
          </cell>
          <cell r="B802" t="str">
            <v>BOMBA SUBMERSÍVEL ELÉTRICA TRIFÁSICA, POTÊNCIA 2,96 HP, Ø ROTOR 144 MM SEMI-ABERTO, BOCAL DE SAÍDA Ø 2, HM/Q = 2 MCA / 38,8 M3/H A 28 MCA /  5 M3/H - DEPRECIAÇÃO. AF_06/2014</v>
          </cell>
          <cell r="C802" t="str">
            <v>H</v>
          </cell>
          <cell r="D802" t="str">
            <v>CR</v>
          </cell>
          <cell r="E802" t="str">
            <v>0,25</v>
          </cell>
        </row>
        <row r="803">
          <cell r="A803">
            <v>89020</v>
          </cell>
          <cell r="B803" t="str">
            <v>BOMBA SUBMERSÍVEL ELÉTRICA TRIFÁSICA, POTÊNCIA 2,96 HP, Ø ROTOR 144 MM SEMI-ABERTO, BOCAL DE SAÍDA Ø 2, HM/Q = 2 MCA / 38,8 M3/H A 28 MCA / 5 M3/H - JUROS. AF_06/2014</v>
          </cell>
          <cell r="C803" t="str">
            <v>H</v>
          </cell>
          <cell r="D803" t="str">
            <v>CR</v>
          </cell>
          <cell r="E803" t="str">
            <v>0,07</v>
          </cell>
        </row>
        <row r="804">
          <cell r="A804">
            <v>89023</v>
          </cell>
          <cell r="B804" t="str">
            <v>TANQUE DE ASFALTO ESTACIONÁRIO COM MAÇARICO, CAPACIDADE 20.000 L - DEP RECIAÇÃO. AF_06/2014</v>
          </cell>
          <cell r="C804" t="str">
            <v>H</v>
          </cell>
          <cell r="D804" t="str">
            <v>AS</v>
          </cell>
          <cell r="E804" t="str">
            <v>1,69</v>
          </cell>
        </row>
        <row r="805">
          <cell r="A805">
            <v>89024</v>
          </cell>
          <cell r="B805" t="str">
            <v>TANQUE DE ASFALTO ESTACIONÁRIO COM MAÇARICO, CAPACIDADE 20.000 L - JUR OS. AF_06/2014</v>
          </cell>
          <cell r="C805" t="str">
            <v>H</v>
          </cell>
          <cell r="D805" t="str">
            <v>AS</v>
          </cell>
          <cell r="E805" t="str">
            <v>0,50</v>
          </cell>
        </row>
        <row r="806">
          <cell r="A806">
            <v>89025</v>
          </cell>
          <cell r="B806" t="str">
            <v>TANQUE DE ASFALTO ESTACIONÁRIO COM MAÇARICO, CAPACIDADE 20.000 L - MAN UTENÇÃO. AF_06/2014</v>
          </cell>
          <cell r="C806" t="str">
            <v>H</v>
          </cell>
          <cell r="D806" t="str">
            <v>AS</v>
          </cell>
          <cell r="E806" t="str">
            <v>1,17</v>
          </cell>
        </row>
        <row r="807">
          <cell r="A807">
            <v>89026</v>
          </cell>
          <cell r="B807" t="str">
            <v>TANQUE DE ASFALTO ESTACIONÁRIO COM MAÇARICO, CAPACIDADE 20.000 L - MAT ERIAIS NA OPERAÇÃO. AF_06/2014</v>
          </cell>
          <cell r="C807" t="str">
            <v>H</v>
          </cell>
          <cell r="D807" t="str">
            <v>C</v>
          </cell>
          <cell r="E807" t="str">
            <v>127,40</v>
          </cell>
        </row>
        <row r="808">
          <cell r="A808">
            <v>89029</v>
          </cell>
          <cell r="B808" t="str">
            <v>TRATOR DE ESTEIRAS, POTÊNCIA 100 HP, PESO OPERACIONAL 9,4 T, COM LÂMIN A 2,19 M3 - DEPRECIAÇÃO. AF_06/2014</v>
          </cell>
          <cell r="C808" t="str">
            <v>H</v>
          </cell>
          <cell r="D808" t="str">
            <v>CR</v>
          </cell>
          <cell r="E808" t="str">
            <v>32,53</v>
          </cell>
        </row>
        <row r="809">
          <cell r="A809">
            <v>89030</v>
          </cell>
          <cell r="B809" t="str">
            <v>TRATOR DE ESTEIRAS, POTÊNCIA 100 HP, PESO OPERACIONAL 9,4 T, COM LÂMIN A 2,19 M3 - JUROS. AF_06/2014</v>
          </cell>
          <cell r="C809" t="str">
            <v>H</v>
          </cell>
          <cell r="D809" t="str">
            <v>CR</v>
          </cell>
          <cell r="E809" t="str">
            <v>7,31</v>
          </cell>
        </row>
        <row r="810">
          <cell r="A810">
            <v>89033</v>
          </cell>
          <cell r="B810" t="str">
            <v>TRATOR DE PNEUS, POTÊNCIA 85 CV, TRAÇÃO 4X4, PESO COM LASTRO DE 4.675 KG - DEPRECIAÇÃO. AF_06/2014</v>
          </cell>
          <cell r="C810" t="str">
            <v>H</v>
          </cell>
          <cell r="D810" t="str">
            <v>C</v>
          </cell>
          <cell r="E810" t="str">
            <v>5,16</v>
          </cell>
        </row>
        <row r="811">
          <cell r="A811">
            <v>89034</v>
          </cell>
          <cell r="B811" t="str">
            <v>TRATOR DE PNEUS, POTÊNCIA 85 CV, TRAÇÃO 4X4, PESO COM LASTRO DE 4.675 KG - JUROS. AF_06/2014</v>
          </cell>
          <cell r="C811" t="str">
            <v>H</v>
          </cell>
          <cell r="D811" t="str">
            <v>C</v>
          </cell>
          <cell r="E811" t="str">
            <v>1,74</v>
          </cell>
        </row>
        <row r="812">
          <cell r="A812">
            <v>89128</v>
          </cell>
          <cell r="B812" t="str">
            <v>PÁ CARREGADEIRA SOBRE RODAS, POTÊNCIA LÍQUIDA 128 HP, CAPACIDADE DA CA ÇAMBA 1,7 A 2,8 M3, PESO OPERACIONAL 11632 KG - DEPRECIAÇÃO. AF_06/201 4</v>
          </cell>
          <cell r="C812" t="str">
            <v>H</v>
          </cell>
          <cell r="D812" t="str">
            <v>C</v>
          </cell>
          <cell r="E812" t="str">
            <v>22,30</v>
          </cell>
        </row>
        <row r="813">
          <cell r="A813">
            <v>89129</v>
          </cell>
          <cell r="B813" t="str">
            <v>PÁ CARREGADEIRA SOBRE RODAS, POTÊNCIA LÍQUIDA 128 HP, CAPACIDADE DA CA ÇAMBA 1,7 A 2,8 M3, PESO OPERACIONAL 11632 KG - JUROS. AF_06/2014</v>
          </cell>
          <cell r="C813" t="str">
            <v>H</v>
          </cell>
          <cell r="D813" t="str">
            <v>C</v>
          </cell>
          <cell r="E813" t="str">
            <v>5,01</v>
          </cell>
        </row>
        <row r="814">
          <cell r="A814">
            <v>89130</v>
          </cell>
          <cell r="B814" t="str">
            <v>PÁ CARREGADEIRA SOBRE RODAS, POTÊNCIA 197 HP, CAPACIDADE DA CAÇAMBA 2, 5 A 3,5 M3, PESO OPERACIONAL 18338 KG - DEPRECIAÇÃO. AF_06/2014</v>
          </cell>
          <cell r="C814" t="str">
            <v>H</v>
          </cell>
          <cell r="D814" t="str">
            <v>CR</v>
          </cell>
          <cell r="E814" t="str">
            <v>30,92</v>
          </cell>
        </row>
        <row r="815">
          <cell r="A815">
            <v>89131</v>
          </cell>
          <cell r="B815" t="str">
            <v>PÁ CARREGADEIRA SOBRE RODAS, POTÊNCIA 197 HP, CAPACIDADE DA CAÇAMBA 2,  5 A 3,5 M3, PESO OPERACIONAL 18338 KG - JUROS. AF_06/2014</v>
          </cell>
          <cell r="C815" t="str">
            <v>H</v>
          </cell>
          <cell r="D815" t="str">
            <v>CR</v>
          </cell>
          <cell r="E815" t="str">
            <v>6,95</v>
          </cell>
        </row>
        <row r="816">
          <cell r="A816">
            <v>89210</v>
          </cell>
          <cell r="B816" t="str">
            <v>ROLO COMPACTADOR VIBRATÓRIO DE UM CILINDRO AÇO LISO, POTÊNCIA 80 HP, P ESO OPERACIONAL MÁXIMO 8,1 T, IMPACTO DINÂMICO 16,15 / 9,5 T, LARGURA DE TRABALHO 1,68 M - DEPRECIAÇÃO. AF_06/2014</v>
          </cell>
          <cell r="C816" t="str">
            <v>H</v>
          </cell>
          <cell r="D816" t="str">
            <v>CR</v>
          </cell>
          <cell r="E816" t="str">
            <v>15,58</v>
          </cell>
        </row>
        <row r="817">
          <cell r="A817">
            <v>89211</v>
          </cell>
          <cell r="B817" t="str">
            <v>ROLO COMPACTADOR VIBRATÓRIO DE UM CILINDRO AÇO LISO, POTÊNCIA 80 HP, P ESO OPERACIONAL MÁXIMO 8,1 T, IMPACTO DINÂMICO 16,15 / 9,5 T, LARGURA DE TRABALHO 1,68 M - JUROS. AF_06/2014</v>
          </cell>
          <cell r="C817" t="str">
            <v>H</v>
          </cell>
          <cell r="D817" t="str">
            <v>CR</v>
          </cell>
          <cell r="E817" t="str">
            <v>3,63</v>
          </cell>
        </row>
        <row r="818">
          <cell r="A818">
            <v>89212</v>
          </cell>
          <cell r="B818" t="str">
            <v>BATE-ESTACAS POR GRAVIDADE, POTÊNCIA DE 160 HP, PESO DO MARTELO ATÉ 3 TONELADAS - DEPRECIAÇÃO. AF_11/2014</v>
          </cell>
          <cell r="C818" t="str">
            <v>H</v>
          </cell>
          <cell r="D818" t="str">
            <v>CR</v>
          </cell>
          <cell r="E818" t="str">
            <v>11,08</v>
          </cell>
        </row>
        <row r="819">
          <cell r="A819">
            <v>89213</v>
          </cell>
          <cell r="B819" t="str">
            <v>BATE-ESTACAS POR GRAVIDADE, POTÊNCIA DE 160 HP, PESO DO MARTELO ATÉ 3 TONELADAS - JUROS. AF_11/2014</v>
          </cell>
          <cell r="C819" t="str">
            <v>H</v>
          </cell>
          <cell r="D819" t="str">
            <v>CR</v>
          </cell>
          <cell r="E819" t="str">
            <v>4,30</v>
          </cell>
        </row>
        <row r="820">
          <cell r="A820">
            <v>89214</v>
          </cell>
          <cell r="B820" t="str">
            <v>BATE-ESTACAS POR GRAVIDADE, POTÊNCIA DE 160 HP, PESO DO MARTELO ATÉ 3 TONELADAS - MANUTENÇÃO. AF_11/2014</v>
          </cell>
          <cell r="C820" t="str">
            <v>H</v>
          </cell>
          <cell r="D820" t="str">
            <v>CR</v>
          </cell>
          <cell r="E820" t="str">
            <v>13,04</v>
          </cell>
        </row>
        <row r="821">
          <cell r="A821">
            <v>89215</v>
          </cell>
          <cell r="B821" t="str">
            <v>BATE-ESTACAS POR GRAVIDADE, POTÊNCIA DE 160 HP, PESO DO MARTELO ATÉ 3 TONELADAS - MATERIAIS NA OPERAÇÃO. AF_11/2014</v>
          </cell>
          <cell r="C821" t="str">
            <v>H</v>
          </cell>
          <cell r="D821" t="str">
            <v>C</v>
          </cell>
          <cell r="E821" t="str">
            <v>83,76</v>
          </cell>
        </row>
        <row r="822">
          <cell r="A822">
            <v>89219</v>
          </cell>
          <cell r="B822" t="str">
            <v>ROLO COMPACTADOR VIBRATORIO DE UM CILINDRO LISO DE ACO, POTENCIA 80 HP , PESO OPERACIONAL MAXIMO 8,5 T, LARGURA TRABALHO 1,676 M - DEPRECIAÇÃ O. AF_06/2014</v>
          </cell>
          <cell r="C822" t="str">
            <v>H</v>
          </cell>
          <cell r="D822" t="str">
            <v>CR</v>
          </cell>
          <cell r="E822" t="str">
            <v>16,27</v>
          </cell>
        </row>
        <row r="823">
          <cell r="A823">
            <v>89220</v>
          </cell>
          <cell r="B823" t="str">
            <v>ROLO COMPACTADOR VIBRATORIO DE UM CILINDRO LISO DE ACO, POTENCIA 80 HP , PESO OPERACIONAL MAXIMO 8,5 T, LARGURA TRABALHO 1,676 M - JUROS. AF_ 06/2014</v>
          </cell>
          <cell r="C823" t="str">
            <v>H</v>
          </cell>
          <cell r="D823" t="str">
            <v>CR</v>
          </cell>
          <cell r="E823" t="str">
            <v>3,79</v>
          </cell>
        </row>
        <row r="824">
          <cell r="A824">
            <v>89221</v>
          </cell>
          <cell r="B824" t="str">
            <v>BETONEIRA CAPACIDADE NOMINAL DE 600 L, CAPACIDADE DE MISTURA 360 L, MO TOR ELÉTRICO TRIFÁSICO POTÊNCIA DE 4 CV, SEM CARREGADOR - DEPRECIAÇÃO. AF_11/2014</v>
          </cell>
          <cell r="C824" t="str">
            <v>H</v>
          </cell>
          <cell r="D824" t="str">
            <v>CR</v>
          </cell>
          <cell r="E824" t="str">
            <v>0,81</v>
          </cell>
        </row>
        <row r="825">
          <cell r="A825">
            <v>89222</v>
          </cell>
          <cell r="B825" t="str">
            <v>BETONEIRA CAPACIDADE NOMINAL DE 600 L, CAPACIDADE DE MISTURA 360 L, MO TOR ELÉTRICO TRIFÁSICO POTÊNCIA DE 4 CV, SEM CARREGADOR - JUROS. AF_11 /2014</v>
          </cell>
          <cell r="C825" t="str">
            <v>H</v>
          </cell>
          <cell r="D825" t="str">
            <v>CR</v>
          </cell>
          <cell r="E825" t="str">
            <v>0,18</v>
          </cell>
        </row>
        <row r="826">
          <cell r="A826">
            <v>89223</v>
          </cell>
          <cell r="B826" t="str">
            <v>BETONEIRA CAPACIDADE NOMINAL DE 600 L, CAPACIDADE DE MISTURA 360 L, MO  TOR ELÉTRICO TRIFÁSICO POTÊNCIA DE 4 CV, SEM CARREGADOR - MANUTENÇÃO. AF_11/2014</v>
          </cell>
          <cell r="C826" t="str">
            <v>H</v>
          </cell>
          <cell r="D826" t="str">
            <v>CR</v>
          </cell>
          <cell r="E826" t="str">
            <v>0,67</v>
          </cell>
        </row>
        <row r="827">
          <cell r="A827">
            <v>89224</v>
          </cell>
          <cell r="B827" t="str">
            <v>BETONEIRA CAPACIDADE NOMINAL DE 600 L, CAPACIDADE DE MISTURA 360 L, MO TOR ELÉTRICO TRIFÁSICO POTÊNCIA DE 4 CV, SEM CARREGADOR - MATERIAIS NA OPERAÇÃO. AF_11/2014</v>
          </cell>
          <cell r="C827" t="str">
            <v>H</v>
          </cell>
          <cell r="D827" t="str">
            <v>CR</v>
          </cell>
          <cell r="E827" t="str">
            <v>1,07</v>
          </cell>
        </row>
        <row r="828">
          <cell r="A828">
            <v>89228</v>
          </cell>
          <cell r="B828" t="str">
            <v>MOTONIVELADORA POTÊNCIA BÁSICA LÍQUIDA (PRIMEIRA MARCHA) 125 HP, PESO BRUTO 13032 KG, LARGURA DA LÂMINA DE 3,7 M - DEPRECIAÇÃO. AF_06/2014</v>
          </cell>
          <cell r="C828" t="str">
            <v>H</v>
          </cell>
          <cell r="D828" t="str">
            <v>C</v>
          </cell>
          <cell r="E828" t="str">
            <v>24,44</v>
          </cell>
        </row>
        <row r="829">
          <cell r="A829">
            <v>89229</v>
          </cell>
          <cell r="B829" t="str">
            <v>MOTONIVELADORA POTÊNCIA BÁSICA LÍQUIDA (PRIMEIRA MARCHA) 125 HP, PESO BRUTO 13032 KG, LARGURA DA LÂMINA DE 3,7 M - JUROS. AF_06/2014</v>
          </cell>
          <cell r="C829" t="str">
            <v>H</v>
          </cell>
          <cell r="D829" t="str">
            <v>C</v>
          </cell>
          <cell r="E829" t="str">
            <v>7,78</v>
          </cell>
        </row>
        <row r="830">
          <cell r="A830">
            <v>89230</v>
          </cell>
          <cell r="B830" t="str">
            <v>FRESADORA DE ASFALTO A FRIO SOBRE RODAS, LARGURA FRESAGEM DE 1,0 M, PO TÊNCIA 208 HP - DEPRECIAÇÃO. AF_11/2014</v>
          </cell>
          <cell r="C830" t="str">
            <v>H</v>
          </cell>
          <cell r="D830" t="str">
            <v>CR</v>
          </cell>
          <cell r="E830" t="str">
            <v>54,70</v>
          </cell>
        </row>
        <row r="831">
          <cell r="A831">
            <v>89231</v>
          </cell>
          <cell r="B831" t="str">
            <v>FRESADORA DE ASFALTO A FRIO SOBRE RODAS, LARGURA FRESAGEM DE 1,0 M, PO TÊNCIA 208 HP - JUROS. AF_11/2014</v>
          </cell>
          <cell r="C831" t="str">
            <v>H</v>
          </cell>
          <cell r="D831" t="str">
            <v>CR</v>
          </cell>
          <cell r="E831" t="str">
            <v>12,30</v>
          </cell>
        </row>
        <row r="832">
          <cell r="A832">
            <v>89232</v>
          </cell>
          <cell r="B832" t="str">
            <v>FRESADORA DE ASFALTO A FRIO SOBRE RODAS, LARGURA FRESAGEM DE 1,0 M, PO TÊNCIA 208 HP - MANUTENÇÃO. AF_11/2014</v>
          </cell>
          <cell r="C832" t="str">
            <v>H</v>
          </cell>
          <cell r="D832" t="str">
            <v>CR</v>
          </cell>
          <cell r="E832" t="str">
            <v>85,47</v>
          </cell>
        </row>
        <row r="833">
          <cell r="A833">
            <v>89233</v>
          </cell>
          <cell r="B833" t="str">
            <v>FRESADORA DE ASFALTO A FRIO SOBRE RODAS, LARGURA FRESAGEM DE 1,0 M, PO TÊNCIA 208 HP - MATERIAIS NA OPERAÇÃO. AF_11/2014</v>
          </cell>
          <cell r="C833" t="str">
            <v>H</v>
          </cell>
          <cell r="D833" t="str">
            <v>C</v>
          </cell>
          <cell r="E833" t="str">
            <v>98,98</v>
          </cell>
        </row>
        <row r="834">
          <cell r="A834">
            <v>89236</v>
          </cell>
          <cell r="B834" t="str">
            <v>FRESADORA DE ASFALTO A FRIO SOBRE RODAS, LARGURA FRESAGEM DE 2,0 M, PO TÊNCIA 550 HP - DEPRECIAÇÃO. AF_11/2014</v>
          </cell>
          <cell r="C834" t="str">
            <v>H</v>
          </cell>
          <cell r="D834" t="str">
            <v>CR</v>
          </cell>
          <cell r="E834" t="str">
            <v>127,78</v>
          </cell>
        </row>
        <row r="835">
          <cell r="A835">
            <v>89237</v>
          </cell>
          <cell r="B835" t="str">
            <v>FRESADORA DE ASFALTO A FRIO SOBRE RODAS, LARGURA FRESAGEM DE 2,0 M, PO TÊNCIA 550 HP - JUROS. AF_11/2014</v>
          </cell>
          <cell r="C835" t="str">
            <v>H</v>
          </cell>
          <cell r="D835" t="str">
            <v>CR</v>
          </cell>
          <cell r="E835" t="str">
            <v>28,75</v>
          </cell>
        </row>
        <row r="836">
          <cell r="A836">
            <v>89238</v>
          </cell>
          <cell r="B836" t="str">
            <v>FRESADORA DE ASFALTO A FRIO SOBRE RODAS, LARGURA FRESAGEM DE 2,0 M, PO TÊNCIA 550 HP - MANUTENÇÃO. AF_11/2014</v>
          </cell>
          <cell r="C836" t="str">
            <v>H</v>
          </cell>
          <cell r="D836" t="str">
            <v>CR</v>
          </cell>
          <cell r="E836" t="str">
            <v>199,66</v>
          </cell>
        </row>
        <row r="837">
          <cell r="A837">
            <v>89239</v>
          </cell>
          <cell r="B837" t="str">
            <v>FRESADORA DE ASFALTO A FRIO SOBRE RODAS, LARGURA FRESAGEM DE 2,0 M, PO TÊNCIA 550 HP - MATERIAIS NA OPERAÇÃO. AF_11/2014</v>
          </cell>
          <cell r="C837" t="str">
            <v>H</v>
          </cell>
          <cell r="D837" t="str">
            <v>C</v>
          </cell>
          <cell r="E837" t="str">
            <v>261,77</v>
          </cell>
        </row>
        <row r="838">
          <cell r="A838">
            <v>89240</v>
          </cell>
          <cell r="B838" t="str">
            <v xml:space="preserve">VIBROACABADORA DE ASFALTO SOBRE ESTEIRAS, LARGURA DE PAVIMENTAÇÃO 1,90 M A 5,30 M, POTÊNCIA 105 HP CAPACIDADE 450 T/H - DEPRECIAÇÃO. AF_11/2 014 </v>
          </cell>
          <cell r="C838" t="str">
            <v>H</v>
          </cell>
          <cell r="D838" t="str">
            <v>C</v>
          </cell>
          <cell r="E838" t="str">
            <v>36,77</v>
          </cell>
        </row>
        <row r="839">
          <cell r="A839">
            <v>89241</v>
          </cell>
          <cell r="B839" t="str">
            <v>VIBROACABADORA DE ASFALTO SOBRE ESTEIRAS, LARGURA DE PAVIMENTAÇÃO 1,90 M A 5,30 M, POTÊNCIA 105 HP CAPACIDADE 450 T/H - JUROS. AF_11/2014</v>
          </cell>
          <cell r="C839" t="str">
            <v>H</v>
          </cell>
          <cell r="D839" t="str">
            <v>C</v>
          </cell>
          <cell r="E839" t="str">
            <v>11,01</v>
          </cell>
        </row>
        <row r="840">
          <cell r="A840">
            <v>89246</v>
          </cell>
          <cell r="B840" t="str">
            <v>RECICLADORA DE ASFALTO A FRIO SOBRE RODAS, LARGURA FRESAGEM DE 2,0 M, POTÊNCIA 422 HP - DEPRECIAÇÃO. AF_11/2014</v>
          </cell>
          <cell r="C840" t="str">
            <v>H</v>
          </cell>
          <cell r="D840" t="str">
            <v>CR</v>
          </cell>
          <cell r="E840" t="str">
            <v>111,03</v>
          </cell>
        </row>
        <row r="841">
          <cell r="A841">
            <v>89247</v>
          </cell>
          <cell r="B841" t="str">
            <v>RECICLADORA DE ASFALTO A FRIO SOBRE RODAS, LARGURA FRESAGEM DE 2,0 M, POTÊNCIA 422 HP - JUROS. AF_11/2014</v>
          </cell>
          <cell r="C841" t="str">
            <v>H</v>
          </cell>
          <cell r="D841" t="str">
            <v>CR</v>
          </cell>
          <cell r="E841" t="str">
            <v>24,98</v>
          </cell>
        </row>
        <row r="842">
          <cell r="A842">
            <v>89248</v>
          </cell>
          <cell r="B842" t="str">
            <v>RECICLADORA DE ASFALTO A FRIO SOBRE RODAS, LARGURA FRESAGEM DE 2,0 M, POTÊNCIA 422 HP - MANUTENÇÃO. AF_11/2014</v>
          </cell>
          <cell r="C842" t="str">
            <v>H</v>
          </cell>
          <cell r="D842" t="str">
            <v>CR</v>
          </cell>
          <cell r="E842" t="str">
            <v>173,49</v>
          </cell>
        </row>
        <row r="843">
          <cell r="A843">
            <v>89249</v>
          </cell>
          <cell r="B843" t="str">
            <v>RECICLADORA DE ASFALTO A FRIO SOBRE RODAS, LARGURA FRESAGEM DE 2,0 M, POTÊNCIA 422 HP - MATERIAIS NA OPERAÇÃO. AF_11/2014</v>
          </cell>
          <cell r="C843" t="str">
            <v>H</v>
          </cell>
          <cell r="D843" t="str">
            <v>C</v>
          </cell>
          <cell r="E843" t="str">
            <v>200,77</v>
          </cell>
        </row>
        <row r="844">
          <cell r="A844">
            <v>89253</v>
          </cell>
          <cell r="B844" t="str">
            <v>VIBROACABADORA DE ASFALTO SOBRE ESTEIRAS, LARGURA DE PAVIMENTAÇÃO 2,13 M A 4,55 M, POTÊNCIA 100 HP, CAPACIDADE 400 T/H - DEPRECIAÇÃO. AF_11/ 2014</v>
          </cell>
          <cell r="C844" t="str">
            <v>H</v>
          </cell>
          <cell r="D844" t="str">
            <v>CR</v>
          </cell>
          <cell r="E844" t="str">
            <v>30,13</v>
          </cell>
        </row>
        <row r="845">
          <cell r="A845">
            <v>89254</v>
          </cell>
          <cell r="B845" t="str">
            <v>VIBROACABADORA DE ASFALTO SOBRE ESTEIRAS, LARGURA DE PAVIMENTAÇÃO 2,13 M A 4,55 M, POTÊNCIA 100 HP, CAPACIDADE 400 T/H - JUROS. AF_11/2014</v>
          </cell>
          <cell r="C845" t="str">
            <v>H</v>
          </cell>
          <cell r="D845" t="str">
            <v>CR</v>
          </cell>
          <cell r="E845" t="str">
            <v>9,02</v>
          </cell>
        </row>
        <row r="846">
          <cell r="A846">
            <v>89255</v>
          </cell>
          <cell r="B846" t="str">
            <v>VIBROACABADORA DE ASFALTO SOBRE ESTEIRAS, LARGURA DE PAVIMENTAÇÃO 2,13 M A 4,55 M, POTÊNCIA 100 HP, CAPACIDADE 400 T/H - MANUTENÇÃO. AF_11/2 014</v>
          </cell>
          <cell r="C846" t="str">
            <v>H</v>
          </cell>
          <cell r="D846" t="str">
            <v>CR</v>
          </cell>
          <cell r="E846" t="str">
            <v>37,52</v>
          </cell>
        </row>
        <row r="847">
          <cell r="A847">
            <v>89256</v>
          </cell>
          <cell r="B847" t="str">
            <v>VIBROACABADORA DE ASFALTO SOBRE ESTEIRAS, LARGURA DE PAVIMENTAÇÃO 2,13 M A 4,55 M, POTÊNCIA 100 HP, CAPACIDADE 400 T/H - MATERIAIS NA OPERAÇ ÃO. AF_11/2014</v>
          </cell>
          <cell r="C847" t="str">
            <v>H</v>
          </cell>
          <cell r="D847" t="str">
            <v>C</v>
          </cell>
          <cell r="E847" t="str">
            <v>47,59</v>
          </cell>
        </row>
        <row r="848">
          <cell r="A848">
            <v>89259</v>
          </cell>
          <cell r="B848" t="str">
            <v>GUINDAUTO HIDRÁULICO, CAPACIDADE MÁXIMA DE CARGA 6200 KG, MOMENTO MÁXI MO DE CARGA 11,7 TM, ALCANCE MÁXIMO HORIZONTAL 9,70 M, INCLUSIVE CAMIN HÃO TOCO PBT 16.000 KG, POTÊNCIA DE 189 CV - DEPRECIAÇÃO. AF_06/2014</v>
          </cell>
          <cell r="C848" t="str">
            <v>H</v>
          </cell>
          <cell r="D848" t="str">
            <v>CR</v>
          </cell>
          <cell r="E848" t="str">
            <v>11,08</v>
          </cell>
        </row>
        <row r="849">
          <cell r="A849">
            <v>89260</v>
          </cell>
          <cell r="B849" t="str">
            <v>GUINDAUTO HIDRÁULICO, CAPACIDADE MÁXIMA DE CARGA 6200 KG, MOMENTO MÁXI MO DE CARGA 11,7 TM, ALCANCE MÁXIMO HORIZONTAL 9,70 M, INCLUSIVE CAMIN HÃO TOCO PBT 16.000 KG, POTÊNCIA DE 189 CV - JUROS. AF_06/2014</v>
          </cell>
          <cell r="C849" t="str">
            <v>H</v>
          </cell>
          <cell r="D849" t="str">
            <v>CR</v>
          </cell>
          <cell r="E849" t="str">
            <v>2,83</v>
          </cell>
        </row>
        <row r="850">
          <cell r="A850">
            <v>89262</v>
          </cell>
          <cell r="B850" t="str">
            <v>GUINDAUTO HIDRÁULICO, CAPACIDADE MÁXIMA DE CARGA 6200 KG, MOMENTO MÁXI  MO DE CARGA 11,7 TM, ALCANCE MÁXIMO HORIZONTAL 9,70 M, INCLUSIVE CAMIN HÃO TOCO PBT 16.000 KG, POTÊNCIA DE 189 CV - MANUTENÇÃO. AF_06/2014</v>
          </cell>
          <cell r="C850" t="str">
            <v>H</v>
          </cell>
          <cell r="D850" t="str">
            <v>CR</v>
          </cell>
          <cell r="E850" t="str">
            <v>13,85</v>
          </cell>
        </row>
        <row r="851">
          <cell r="A851">
            <v>89264</v>
          </cell>
          <cell r="B851" t="str">
            <v>CAMINHÃO TOCO, PBT 16.000 KG, CARGA ÚTIL MÁX. 10.685 KG, DIST. ENTRE E IXOS 4,8 M, POTÊNCIA 189 CV, INCLUSIVE CARROCERIA FIXA ABERTA DE MADEI RA P/ TRANSPORTE GERAL DE CARGA SECA, DIMEN. APROX. 2,5 X 7,00 X 0,50 M - DEPRECIAÇÃO. AF_06/2014</v>
          </cell>
          <cell r="C851" t="str">
            <v>H</v>
          </cell>
          <cell r="D851" t="str">
            <v>AS</v>
          </cell>
          <cell r="E851" t="str">
            <v>8,83</v>
          </cell>
        </row>
        <row r="852">
          <cell r="A852">
            <v>89265</v>
          </cell>
          <cell r="B852" t="str">
            <v>CAMINHÃO TOCO, PBT 16.000 KG, CARGA ÚTIL MÁX. 10.685 KG, DIST. ENTRE E IXOS 4,8 M, POTÊNCIA 189 CV, INCLUSIVE CARROCERIA FIXA ABERTA DE MADEI RA P/ TRANSPORTE GERAL DE CARGA SECA, DIMEN. APROX. 2,5 X 7,00 X 0,50 M - JUROS. AF_06/2014</v>
          </cell>
          <cell r="C852" t="str">
            <v>H</v>
          </cell>
          <cell r="D852" t="str">
            <v>AS</v>
          </cell>
          <cell r="E852" t="str">
            <v>2,25</v>
          </cell>
        </row>
        <row r="853">
          <cell r="A853">
            <v>89266</v>
          </cell>
          <cell r="B853" t="str">
            <v>CAMINHÃO TOCO, PBT 16.000 KG, CARGA ÚTIL MÁX. 10.685 KG, DIST. ENTRE E IXOS 4,8 M, POTÊNCIA 189 CV, INCLUSIVE CARROCERIA FIXA ABERTA DE MADEI RA P/ TRANSPORTE GERAL DE CARGA SECA, DIMEN. APROX. 2,5 X 7,00 X 0,50 M - IMPOSTOS E SEGUROS. AF_06/2014</v>
          </cell>
          <cell r="C853" t="str">
            <v>H</v>
          </cell>
          <cell r="D853" t="str">
            <v>AS</v>
          </cell>
          <cell r="E853" t="str">
            <v>0,46</v>
          </cell>
        </row>
        <row r="854">
          <cell r="A854">
            <v>89267</v>
          </cell>
          <cell r="B854" t="str">
            <v>GUINDASTE HIDRÁULICO AUTOPROPELIDO, COM LANÇA TELESCÓPICA 28,80 M, CAP ACIDADE MÁXIMA 30 T, POTÊNCIA 97 KW, TRAÇÃO 4 X 4 - DEPRECIAÇÃO. AF_11 /2014</v>
          </cell>
          <cell r="C854" t="str">
            <v>H</v>
          </cell>
          <cell r="D854" t="str">
            <v>CR</v>
          </cell>
          <cell r="E854" t="str">
            <v>26,76</v>
          </cell>
        </row>
        <row r="855">
          <cell r="A855">
            <v>89268</v>
          </cell>
          <cell r="B855" t="str">
            <v>GUINDASTE HIDRÁULICO AUTOPROPELIDO, COM LANÇA TELESCÓPICA 28,80 M, CAP ACIDADE MÁXIMA 30 T, POTÊNCIA 97 KW, TRAÇÃO 4 X 4 - JUROS. AF_11/2014</v>
          </cell>
          <cell r="C855" t="str">
            <v>H</v>
          </cell>
          <cell r="D855" t="str">
            <v>CR</v>
          </cell>
          <cell r="E855" t="str">
            <v>6,86</v>
          </cell>
        </row>
        <row r="856">
          <cell r="A856">
            <v>89269</v>
          </cell>
          <cell r="B856" t="str">
            <v>GUINDASTE HIDRÁULICO AUTOPROPELIDO, COM LANÇA TELESCÓPICA 28,80 M, CAP ACIDADE MÁXIMA 30 T, POTÊNCIA 97 KW, TRAÇÃO 4 X 4 - IMPOSTOS E SEGUROS . AF_11/2014</v>
          </cell>
          <cell r="C856" t="str">
            <v>H</v>
          </cell>
          <cell r="D856" t="str">
            <v>CR</v>
          </cell>
          <cell r="E856" t="str">
            <v>1,41</v>
          </cell>
        </row>
        <row r="857">
          <cell r="A857">
            <v>89270</v>
          </cell>
          <cell r="B857" t="str">
            <v>GUINDASTE HIDRÁULICO AUTOPROPELIDO, COM LANÇA TELESCÓPICA 28,80 M, CAP ACIDADE MÁXIMA 30 T, POTÊNCIA 97 KW, TRAÇÃO 4 X 4 - MANUTENÇÃO. AF_11/ 2014</v>
          </cell>
          <cell r="C857" t="str">
            <v>H</v>
          </cell>
          <cell r="D857" t="str">
            <v>CR</v>
          </cell>
          <cell r="E857" t="str">
            <v>33,57</v>
          </cell>
        </row>
        <row r="858">
          <cell r="A858">
            <v>89271</v>
          </cell>
          <cell r="B858" t="str">
            <v xml:space="preserve">GUINDASTE HIDRÁULICO AUTOPROPELIDO, COM LANÇA TELESCÓPICA 28,80 M, CAP ACIDADE MÁXIMA 30 T, POTÊNCIA 97 KW, TRAÇÃO 4 X 4 - MATERIAIS NA OPERA ÇÃO. AF_11/2014 </v>
          </cell>
          <cell r="C858" t="str">
            <v>H</v>
          </cell>
          <cell r="D858" t="str">
            <v>C</v>
          </cell>
          <cell r="E858" t="str">
            <v>46,41</v>
          </cell>
        </row>
        <row r="859">
          <cell r="A859">
            <v>89274</v>
          </cell>
          <cell r="B859" t="str">
            <v>BETONEIRA CAPACIDADE NOMINAL DE 600 L, CAPACIDADE DE MISTURA 440 L, MO TOR A DIESEL POTÊNCIA 10 HP, COM CARREGADOR - DEPRECIAÇÃO. AF_11/2014</v>
          </cell>
          <cell r="C859" t="str">
            <v>H</v>
          </cell>
          <cell r="D859" t="str">
            <v>CR</v>
          </cell>
          <cell r="E859" t="str">
            <v>0,98</v>
          </cell>
        </row>
        <row r="860">
          <cell r="A860">
            <v>89275</v>
          </cell>
          <cell r="B860" t="str">
            <v>BETONEIRA CAPACIDADE NOMINAL DE 600 L, CAPACIDADE DE MISTURA 440 L, MO TOR A DIESEL POTÊNCIA 10 HP, COM CARREGADOR - JUROS. AF_11/2014</v>
          </cell>
          <cell r="C860" t="str">
            <v>H</v>
          </cell>
          <cell r="D860" t="str">
            <v>CR</v>
          </cell>
          <cell r="E860" t="str">
            <v>0,23</v>
          </cell>
        </row>
        <row r="861">
          <cell r="A861">
            <v>89276</v>
          </cell>
          <cell r="B861" t="str">
            <v>BETONEIRA CAPACIDADE NOMINAL DE 600 L, CAPACIDADE DE MISTURA 440 L, MO TOR A DIESEL POTÊNCIA 10 HP, COM CARREGADOR - MANUTENÇÃO. AF_11/2014</v>
          </cell>
          <cell r="C861" t="str">
            <v>H</v>
          </cell>
          <cell r="D861" t="str">
            <v>CR</v>
          </cell>
          <cell r="E861" t="str">
            <v>0,82</v>
          </cell>
        </row>
        <row r="862">
          <cell r="A862">
            <v>89277</v>
          </cell>
          <cell r="B862" t="str">
            <v>BETONEIRA CAPACIDADE NOMINAL DE 600 L, CAPACIDADE DE MISTURA 440 L, MO TOR A DIESEL POTÊNCIA 10 HP, COM CARREGADOR - MATERIAIS NA OPERAÇÃO. A F_11/2014</v>
          </cell>
          <cell r="C862" t="str">
            <v>H</v>
          </cell>
          <cell r="D862" t="str">
            <v>C</v>
          </cell>
          <cell r="E862" t="str">
            <v>4,75</v>
          </cell>
        </row>
        <row r="863">
          <cell r="A863">
            <v>89280</v>
          </cell>
          <cell r="B863" t="str">
            <v>ROLO COMPACTADOR VIBRATÓRIO TANDEM AÇO LISO, POTÊNCIA 58 HP, PESO SEM/ COM LASTRO 6,5 / 9,4 T, LARGURA DE TRABALHO 1,2 M - DEPRECIAÇÃO. AF_06 /2014</v>
          </cell>
          <cell r="C863" t="str">
            <v>H</v>
          </cell>
          <cell r="D863" t="str">
            <v>CR</v>
          </cell>
          <cell r="E863" t="str">
            <v>19,13</v>
          </cell>
        </row>
        <row r="864">
          <cell r="A864">
            <v>89281</v>
          </cell>
          <cell r="B864" t="str">
            <v>ROLO COMPACTADOR VIBRATÓRIO TANDEM AÇO LISO, POTÊNCIA 58 HP, PESO SEM/ COM LASTRO 6,5 / 9,4 T, LARGURA DE TRABALHO 1,2 M - JUROS. AF_06/2014</v>
          </cell>
          <cell r="C864" t="str">
            <v>H</v>
          </cell>
          <cell r="D864" t="str">
            <v>CR</v>
          </cell>
          <cell r="E864" t="str">
            <v>4,46</v>
          </cell>
        </row>
        <row r="865">
          <cell r="A865">
            <v>89870</v>
          </cell>
          <cell r="B865" t="str">
            <v>CAMINHÃO BASCULANTE 14 M3, COM CAVALO MECÂNICO DE CAPACIDADE MÁXIMA DE TRAÇÃO COMBINADO DE 36000 KG, POTÊNCIA 286 CV, INCLUSIVE SEMIREBOQUE COM CAÇAMBA METÁLICA - DEPRECIAÇÃO. AF_12/2014</v>
          </cell>
          <cell r="C865" t="str">
            <v>H</v>
          </cell>
          <cell r="D865" t="str">
            <v>AS</v>
          </cell>
          <cell r="E865" t="str">
            <v>19,46</v>
          </cell>
        </row>
        <row r="866">
          <cell r="A866">
            <v>89871</v>
          </cell>
          <cell r="B866" t="str">
            <v>CAMINHÃO BASCULANTE 14 M3, COM CAVALO MECÂNICO DE CAPACIDADE MÁXIMA DE TRAÇÃO COMBINADO DE 36000 KG, POTÊNCIA 286 CV, INCLUSIVE SEMIREBOQUE COM CAÇAMBA METÁLICA - JUROS. AF_12/2014</v>
          </cell>
          <cell r="C866" t="str">
            <v>H</v>
          </cell>
          <cell r="D866" t="str">
            <v>AS</v>
          </cell>
          <cell r="E866" t="str">
            <v>4,60</v>
          </cell>
        </row>
        <row r="867">
          <cell r="A867">
            <v>89872</v>
          </cell>
          <cell r="B867" t="str">
            <v>CAMINHÃO BASCULANTE 14 M3, COM CAVALO MECÂNICO DE CAPACIDADE MÁXIMA DE TRAÇÃO COMBINADO DE 36000 KG, POTÊNCIA 286 CV, INCLUSIVE SEMIREBOQUE COM CAÇAMBA METÁLICA - IMPOSTOS E SEGUROS. AF_12/2014</v>
          </cell>
          <cell r="C867" t="str">
            <v>H</v>
          </cell>
          <cell r="D867" t="str">
            <v>AS</v>
          </cell>
          <cell r="E867" t="str">
            <v>0,93</v>
          </cell>
        </row>
        <row r="868">
          <cell r="A868">
            <v>89873</v>
          </cell>
          <cell r="B868" t="str">
            <v>CAMINHÃO BASCULANTE 14 M3, COM CAVALO MECÂNICO DE CAPACIDADE MÁXIMA DE TRAÇÃO COMBINADO DE 36000 KG, POTÊNCIA 286 CV, INCLUSIVE SEMIREBOQUE COM CAÇAMBA METÁLICA - MANUTENÇÃO. AF_12/2014</v>
          </cell>
          <cell r="C868" t="str">
            <v>H</v>
          </cell>
          <cell r="D868" t="str">
            <v>AS</v>
          </cell>
          <cell r="E868" t="str">
            <v>27,35</v>
          </cell>
        </row>
        <row r="869">
          <cell r="A869">
            <v>89874</v>
          </cell>
          <cell r="B869" t="str">
            <v>CAMINHÃO BASCULANTE 14 M3, COM CAVALO MECÂNICO DE CAPACIDADE MÁXIMA DE TRAÇÃO COMBINADO DE 36000 KG, POTÊNCIA 286 CV, INCLUSIVE SEMIREBOQUE  COM CAÇAMBA METÁLICA - MATERIAIS NA OPERAÇÃO. AF_12/2014</v>
          </cell>
          <cell r="C869" t="str">
            <v>H</v>
          </cell>
          <cell r="D869" t="str">
            <v>C</v>
          </cell>
          <cell r="E869" t="str">
            <v>100,70</v>
          </cell>
        </row>
        <row r="870">
          <cell r="A870">
            <v>89878</v>
          </cell>
          <cell r="B870" t="str">
            <v>CAMINHÃO BASCULANTE 18 M3, COM CAVALO MECÂNICO DE CAPACIDADE MÁXIMA DE TRAÇÃO COMBINADO DE 45000 KG, POTÊNCIA 330 CV, INCLUSIVE SEMIREBOQUE COM CAÇAMBA METÁLICA - DEPRECIAÇÃO. AF_12/2014</v>
          </cell>
          <cell r="C870" t="str">
            <v>H</v>
          </cell>
          <cell r="D870" t="str">
            <v>AS</v>
          </cell>
          <cell r="E870" t="str">
            <v>20,67</v>
          </cell>
        </row>
        <row r="871">
          <cell r="A871">
            <v>89879</v>
          </cell>
          <cell r="B871" t="str">
            <v>CAMINHÃO BASCULANTE 18 M3, COM CAVALO MECÂNICO DE CAPACIDADE MÁXIMA DE TRAÇÃO COMBINADO DE 45000 KG, POTÊNCIA 330 CV, INCLUSIVE SEMIREBOQUE COM CAÇAMBA METÁLICA - JUROS. AF_12/2014</v>
          </cell>
          <cell r="C871" t="str">
            <v>H</v>
          </cell>
          <cell r="D871" t="str">
            <v>AS</v>
          </cell>
          <cell r="E871" t="str">
            <v>4,89</v>
          </cell>
        </row>
        <row r="872">
          <cell r="A872">
            <v>89880</v>
          </cell>
          <cell r="B872" t="str">
            <v>CAMINHÃO BASCULANTE 18 M3, COM CAVALO MECÂNICO DE CAPACIDADE MÁXIMA DE TRAÇÃO COMBINADO DE 45000 KG, POTÊNCIA 330 CV, INCLUSIVE SEMIREBOQUE COM CAÇAMBA METÁLICA - IMPOSTOS E SEGUROS. AF_12/2014</v>
          </cell>
          <cell r="C872" t="str">
            <v>H</v>
          </cell>
          <cell r="D872" t="str">
            <v>AS</v>
          </cell>
          <cell r="E872" t="str">
            <v>0,99</v>
          </cell>
        </row>
        <row r="873">
          <cell r="A873">
            <v>89881</v>
          </cell>
          <cell r="B873" t="str">
            <v>CAMINHÃO BASCULANTE 18 M3, COM CAVALO MECÂNICO DE CAPACIDADE MÁXIMA DE TRAÇÃO COMBINADO DE 45000 KG, POTÊNCIA 330 CV, INCLUSIVE SEMIREBOQUE COM CAÇAMBA METÁLICA - MANUTENÇÃO. AF_12/2014</v>
          </cell>
          <cell r="C873" t="str">
            <v>H</v>
          </cell>
          <cell r="D873" t="str">
            <v>AS</v>
          </cell>
          <cell r="E873" t="str">
            <v>29,05</v>
          </cell>
        </row>
        <row r="874">
          <cell r="A874">
            <v>89882</v>
          </cell>
          <cell r="B874" t="str">
            <v>CAMINHÃO BASCULANTE 18 M3, COM CAVALO MECÂNICO DE CAPACIDADE MÁXIMA DE TRAÇÃO COMBINADO DE 45000 KG, POTÊNCIA 330 CV, INCLUSIVE SEMIREBOQUE COM CAÇAMBA METÁLICA - MATERIAIS NA OPERAÇÃO. AF_12/2014</v>
          </cell>
          <cell r="C874" t="str">
            <v>H</v>
          </cell>
          <cell r="D874" t="str">
            <v>C</v>
          </cell>
          <cell r="E874" t="str">
            <v>116,21</v>
          </cell>
        </row>
        <row r="875">
          <cell r="A875">
            <v>90582</v>
          </cell>
          <cell r="B875" t="str">
            <v>VIBRADOR DE IMERSÃO, DIÂMETRO DE PONTEIRA 45MM, MOTOR ELÉTRICO TRIFÁSI CO POTÊNCIA DE 2 CV - DEPRECIAÇÃO. AF_06/2015</v>
          </cell>
          <cell r="C875" t="str">
            <v>H</v>
          </cell>
          <cell r="D875" t="str">
            <v>CR</v>
          </cell>
          <cell r="E875" t="str">
            <v>1,15</v>
          </cell>
        </row>
        <row r="876">
          <cell r="A876">
            <v>90583</v>
          </cell>
          <cell r="B876" t="str">
            <v>VIBRADOR DE IMERSÃO, DIÂMETRO DE PONTEIRA 45MM, MOTOR ELÉTRICO TRIFÁSI CO POTÊNCIA DE 2 CV - JUROS. AF_06/2015</v>
          </cell>
          <cell r="C876" t="str">
            <v>H</v>
          </cell>
          <cell r="D876" t="str">
            <v>CR</v>
          </cell>
          <cell r="E876" t="str">
            <v>0,04</v>
          </cell>
        </row>
        <row r="877">
          <cell r="A877">
            <v>90584</v>
          </cell>
          <cell r="B877" t="str">
            <v>VIBRADOR DE IMERSÃO, DIÂMETRO DE PONTEIRA 45MM, MOTOR ELÉTRICO TRIFÁSI CO POTÊNCIA DE 2 CV - MANUTENÇÃO. AF_06/2015</v>
          </cell>
          <cell r="C877" t="str">
            <v>H</v>
          </cell>
          <cell r="D877" t="str">
            <v>CR</v>
          </cell>
          <cell r="E877" t="str">
            <v>0,10</v>
          </cell>
        </row>
        <row r="878">
          <cell r="A878">
            <v>90585</v>
          </cell>
          <cell r="B878" t="str">
            <v>VIBRADOR DE IMERSÃO, DIÂMETRO DE PONTEIRA 45MM, MOTOR ELÉTRICO TRIFÁSI CO POTÊNCIA DE 2 CV - MATERIAIS NA OPERAÇÃO. AF_06/2015</v>
          </cell>
          <cell r="C878" t="str">
            <v>H</v>
          </cell>
          <cell r="D878" t="str">
            <v>CR</v>
          </cell>
          <cell r="E878" t="str">
            <v>0,53</v>
          </cell>
        </row>
        <row r="879">
          <cell r="A879">
            <v>90621</v>
          </cell>
          <cell r="B879" t="str">
            <v>PERFURATRIZ MANUAL, TORQUE MÁXIMO 83 N.M, POTÊNCIA 5 CV, COM DIÂMETRO MÁXIMO 4" - DEPRECIAÇÃO. AF_06/2015</v>
          </cell>
          <cell r="C879" t="str">
            <v>H</v>
          </cell>
          <cell r="D879" t="str">
            <v>AS</v>
          </cell>
          <cell r="E879" t="str">
            <v>1,55</v>
          </cell>
        </row>
        <row r="880">
          <cell r="A880">
            <v>90622</v>
          </cell>
          <cell r="B880" t="str">
            <v xml:space="preserve">PERFURATRIZ MANUAL, TORQUE MÁXIMO 83 N.M, POTÊNCIA 5 CV, COM DIÂMETRO MÁXIMO 4" - JUROS. AF_06/2015 </v>
          </cell>
          <cell r="C880" t="str">
            <v>H</v>
          </cell>
          <cell r="D880" t="str">
            <v>AS</v>
          </cell>
          <cell r="E880" t="str">
            <v>0,34</v>
          </cell>
        </row>
        <row r="881">
          <cell r="A881">
            <v>90623</v>
          </cell>
          <cell r="B881" t="str">
            <v>PERFURATRIZ MANUAL, TORQUE MÁXIMO 83 N.M, POTÊNCIA 5 CV, COM DIÂMETRO MÁXIMO 4" - MANUTENÇÃO. AF_06/2015</v>
          </cell>
          <cell r="C881" t="str">
            <v>H</v>
          </cell>
          <cell r="D881" t="str">
            <v>AS</v>
          </cell>
          <cell r="E881" t="str">
            <v>1,64</v>
          </cell>
        </row>
        <row r="882">
          <cell r="A882">
            <v>90624</v>
          </cell>
          <cell r="B882" t="str">
            <v>PERFURATRIZ MANUAL, TORQUE MÁXIMO 83 N.M, POTÊNCIA 5 CV, COM DIÂMETRO MÁXIMO 4" - MATERIAIS NA OPERAÇÃO. AF_06/2015</v>
          </cell>
          <cell r="C882" t="str">
            <v>H</v>
          </cell>
          <cell r="D882" t="str">
            <v>CR</v>
          </cell>
          <cell r="E882" t="str">
            <v>1,34</v>
          </cell>
        </row>
        <row r="883">
          <cell r="A883">
            <v>90627</v>
          </cell>
          <cell r="B883" t="str">
            <v>PERFURATRIZ SOBRE ESTEIRA, TORQUE MÁXIMO 600 KGF, PESO MÉDIO 1000 KG, POTÊNCIA 20 HP, DIÂMETRO MÁXIMO 10" - DEPRECIAÇÃO. AF_06/2015</v>
          </cell>
          <cell r="C883" t="str">
            <v>H</v>
          </cell>
          <cell r="D883" t="str">
            <v>CR</v>
          </cell>
          <cell r="E883" t="str">
            <v>38,81</v>
          </cell>
        </row>
        <row r="884">
          <cell r="A884">
            <v>90628</v>
          </cell>
          <cell r="B884" t="str">
            <v>PERFURATRIZ SOBRE ESTEIRA, TORQUE MÁXIMO 600 KGF, PESO MÉDIO 1000 KG, POTÊNCIA 20 HP, DIÂMETRO MÁXIMO 10" - JUROS. AF_06/2015</v>
          </cell>
          <cell r="C884" t="str">
            <v>H</v>
          </cell>
          <cell r="D884" t="str">
            <v>CR</v>
          </cell>
          <cell r="E884" t="str">
            <v>8,57</v>
          </cell>
        </row>
        <row r="885">
          <cell r="A885">
            <v>90629</v>
          </cell>
          <cell r="B885" t="str">
            <v>PERFURATRIZ SOBRE ESTEIRA, TORQUE MÁXIMO 600 KGF, PESO MÉDIO 1000 KG, POTÊNCIA 20 HP, DIÂMETRO MÁXIMO 10" - MANUTENÇÃO. AF_06/2015</v>
          </cell>
          <cell r="C885" t="str">
            <v>H</v>
          </cell>
          <cell r="D885" t="str">
            <v>CR</v>
          </cell>
          <cell r="E885" t="str">
            <v>40,84</v>
          </cell>
        </row>
        <row r="886">
          <cell r="A886">
            <v>90630</v>
          </cell>
          <cell r="B886" t="str">
            <v>PERFURATRIZ SOBRE ESTEIRA, TORQUE MÁXIMO 600 KGF, PESO MÉDIO 1000 KG, POTÊNCIA 20 HP, DIÂMETRO MÁXIMO 10" - MATERIAIS NA OPERAÇÃO. AF_06/201 5</v>
          </cell>
          <cell r="C886" t="str">
            <v>H</v>
          </cell>
          <cell r="D886" t="str">
            <v>CR</v>
          </cell>
          <cell r="E886" t="str">
            <v>5,46</v>
          </cell>
        </row>
        <row r="887">
          <cell r="A887">
            <v>90633</v>
          </cell>
          <cell r="B887" t="str">
            <v>MISTURADOR DUPLO HORIZONTAL DE ALTA TURBULÊNCIA, CAPACIDADE / VOLUME 2 X 500 LITROS, MOTORES ELÉTRICOS MÍNIMO 5 CV CADA, PARA NATA CIMENTO, ARGAMASSA E OUTROS - DEPRECIAÇÃO. AF_06/2015</v>
          </cell>
          <cell r="C887" t="str">
            <v>H</v>
          </cell>
          <cell r="D887" t="str">
            <v>CR</v>
          </cell>
          <cell r="E887" t="str">
            <v>2,51</v>
          </cell>
        </row>
        <row r="888">
          <cell r="A888">
            <v>90634</v>
          </cell>
          <cell r="B888" t="str">
            <v>MISTURADOR DUPLO HORIZONTAL DE ALTA TURBULÊNCIA, CAPACIDADE / VOLUME 2 X 500 LITROS, MOTORES ELÉTRICOS MÍNIMO 5 CV CADA, PARA NATA CIMENTO, ARGAMASSA E OUTROS - JUROS. AF_06/2015</v>
          </cell>
          <cell r="C888" t="str">
            <v>H</v>
          </cell>
          <cell r="D888" t="str">
            <v>CR</v>
          </cell>
          <cell r="E888" t="str">
            <v>0,58</v>
          </cell>
        </row>
        <row r="889">
          <cell r="A889">
            <v>90635</v>
          </cell>
          <cell r="B889" t="str">
            <v>MISTURADOR DUPLO HORIZONTAL DE ALTA TURBULÊNCIA, CAPACIDADE / VOLUME 2 X 500 LITROS, MOTORES ELÉTRICOS MÍNIMO 5 CV CADA, PARA NATA CIMENTO, ARGAMASSA E OUTROS - MANUTENÇÃO. AF_06/2015</v>
          </cell>
          <cell r="C889" t="str">
            <v>H</v>
          </cell>
          <cell r="D889" t="str">
            <v>CR</v>
          </cell>
          <cell r="E889" t="str">
            <v>2,08</v>
          </cell>
        </row>
        <row r="890">
          <cell r="A890">
            <v>90636</v>
          </cell>
          <cell r="B890" t="str">
            <v>MISTURADOR DUPLO HORIZONTAL DE ALTA TURBULÊNCIA, CAPACIDADE / VOLUME 2 X 500 LITROS, MOTORES ELÉTRICOS MÍNIMO 5 CV CADA, PARA NATA CIMENTO, ARGAMASSA E OUTROS - MATERIAIS NA OPERAÇÃO. AF_06/2015</v>
          </cell>
          <cell r="C890" t="str">
            <v>H</v>
          </cell>
          <cell r="D890" t="str">
            <v>CR</v>
          </cell>
          <cell r="E890" t="str">
            <v>2,69</v>
          </cell>
        </row>
        <row r="891">
          <cell r="A891">
            <v>90639</v>
          </cell>
          <cell r="B891" t="str">
            <v>BOMBA TRIPLEX, PARA INJEÇÃO DE NATA DE CIMENTO, VAZÃO MÁXIMA DE 100 LI TROS/MINUTO, PRESSÃO MÁXIMA DE 70 BAR - DEPRECIAÇÃO. AF_06/2015</v>
          </cell>
          <cell r="C891" t="str">
            <v>H</v>
          </cell>
          <cell r="D891" t="str">
            <v>CR</v>
          </cell>
          <cell r="E891" t="str">
            <v>4,15</v>
          </cell>
        </row>
        <row r="892">
          <cell r="A892">
            <v>90640</v>
          </cell>
          <cell r="B892" t="str">
            <v>BOMBA TRIPLEX, PARA INJEÇÃO DE NATA DE CIMENTO, VAZÃO MÁXIMA DE 100 LI  TROS/MINUTO, PRESSÃO MÁXIMA DE 70 BAR - JUROS. AF_06/2015</v>
          </cell>
          <cell r="C892" t="str">
            <v>H</v>
          </cell>
          <cell r="D892" t="str">
            <v>CR</v>
          </cell>
          <cell r="E892" t="str">
            <v>1,18</v>
          </cell>
        </row>
        <row r="893">
          <cell r="A893">
            <v>90641</v>
          </cell>
          <cell r="B893" t="str">
            <v>BOMBA TRIPLEX, PARA INJEÇÃO DE NATA DE CIMENTO, VAZÃO MÁXIMA DE 100 LI TROS/MINUTO, PRESSÃO MÁXIMA DE 70 BAR - MANUTENÇÃO. AF_06/2015</v>
          </cell>
          <cell r="C893" t="str">
            <v>H</v>
          </cell>
          <cell r="D893" t="str">
            <v>CR</v>
          </cell>
          <cell r="E893" t="str">
            <v>2,73</v>
          </cell>
        </row>
        <row r="894">
          <cell r="A894">
            <v>90642</v>
          </cell>
          <cell r="B894" t="str">
            <v>BOMBA TRIPLEX, PARA INJEÇÃO DE NATA DE CIMENTO, VAZÃO MÁXIMA DE 100 LI TROS/MINUTO, PRESSÃO MÁXIMA DE 70 BAR - MATERIAIS NA OPERAÇÃO. AF_06/2 015</v>
          </cell>
          <cell r="C894" t="str">
            <v>H</v>
          </cell>
          <cell r="D894" t="str">
            <v>C</v>
          </cell>
          <cell r="E894" t="str">
            <v>5,16</v>
          </cell>
        </row>
        <row r="895">
          <cell r="A895">
            <v>90646</v>
          </cell>
          <cell r="B895" t="str">
            <v>BOMBA CENTRÍFUGA MONOESTÁGIO COM MOTOR ELÉTRICO MONOFÁSICO, POTÊNCIA 1 5 HP, DIÂMETRO DO ROTOR 173 MM, HM/Q = 30 MCA / 90 M3/H A 45 MCA / 55 M3/H - DEPRECIAÇÃO. AF_06/2015</v>
          </cell>
          <cell r="C895" t="str">
            <v>H</v>
          </cell>
          <cell r="D895" t="str">
            <v>CR</v>
          </cell>
          <cell r="E895" t="str">
            <v>0,54</v>
          </cell>
        </row>
        <row r="896">
          <cell r="A896">
            <v>90647</v>
          </cell>
          <cell r="B896" t="str">
            <v>BOMBA CENTRÍFUGA MONOESTÁGIO COM MOTOR ELÉTRICO MONOFÁSICO, POTÊNCIA 1 5 HP, DIÂMETRO DO ROTOR 173 MM, HM/Q = 30 MCA / 90 M3/H A 45 MCA / 55 M3/H - JUROS. AF_06/2015</v>
          </cell>
          <cell r="C896" t="str">
            <v>H</v>
          </cell>
          <cell r="D896" t="str">
            <v>CR</v>
          </cell>
          <cell r="E896" t="str">
            <v>0,15</v>
          </cell>
        </row>
        <row r="897">
          <cell r="A897">
            <v>90648</v>
          </cell>
          <cell r="B897" t="str">
            <v>BOMBA CENTRÍFUGA MONOESTÁGIO COM MOTOR ELÉTRICO MONOFÁSICO, POTÊNCIA 1 5 HP, DIÂMETRO DO ROTOR 173 MM, HM/Q = 30 MCA / 90 M3/H A 45 MCA / 55 M3/H - MANUTENÇÃO. AF_06/2015</v>
          </cell>
          <cell r="C897" t="str">
            <v>H</v>
          </cell>
          <cell r="D897" t="str">
            <v>CR</v>
          </cell>
          <cell r="E897" t="str">
            <v>0,35</v>
          </cell>
        </row>
        <row r="898">
          <cell r="A898">
            <v>90649</v>
          </cell>
          <cell r="B898" t="str">
            <v>BOMBA CENTRÍFUGA MONOESTÁGIO COM MOTOR ELÉTRICO MONOFÁSICO, POTÊNCIA 1 5 HP, DIÂMETRO DO ROTOR 173 MM, HM/Q = 30 MCA / 90 M3/H A 45 MCA / 55 M3/H - MATERIAIS NA OPERAÇÃO. AF_06/2015</v>
          </cell>
          <cell r="C898" t="str">
            <v>H</v>
          </cell>
          <cell r="D898" t="str">
            <v>C</v>
          </cell>
          <cell r="E898" t="str">
            <v>5,04</v>
          </cell>
        </row>
        <row r="899">
          <cell r="A899">
            <v>90652</v>
          </cell>
          <cell r="B899" t="str">
            <v>BOMBA DE PROJEÇÃO DE CONCRETO SECO, POTÊNCIA 10 CV, VAZÃO 3 M3/H - DEP RECIAÇÃO. AF_06/2015</v>
          </cell>
          <cell r="C899" t="str">
            <v>H</v>
          </cell>
          <cell r="D899" t="str">
            <v>CR</v>
          </cell>
          <cell r="E899" t="str">
            <v>2,70</v>
          </cell>
        </row>
        <row r="900">
          <cell r="A900">
            <v>90653</v>
          </cell>
          <cell r="B900" t="str">
            <v>BOMBA DE PROJEÇÃO DE CONCRETO SECO, POTÊNCIA 10 CV, VAZÃO 3 M3/H - JUR OS. AF_06/2015</v>
          </cell>
          <cell r="C900" t="str">
            <v>H</v>
          </cell>
          <cell r="D900" t="str">
            <v>CR</v>
          </cell>
          <cell r="E900" t="str">
            <v>0,76</v>
          </cell>
        </row>
        <row r="901">
          <cell r="A901">
            <v>90654</v>
          </cell>
          <cell r="B901" t="str">
            <v>BOMBA DE PROJEÇÃO DE CONCRETO SECO, POTÊNCIA 10 CV, VAZÃO 3 M3/H - MAN UTENÇÃO. AF_06/2015</v>
          </cell>
          <cell r="C901" t="str">
            <v>H</v>
          </cell>
          <cell r="D901" t="str">
            <v>CR</v>
          </cell>
          <cell r="E901" t="str">
            <v>1,77</v>
          </cell>
        </row>
        <row r="902">
          <cell r="A902">
            <v>90655</v>
          </cell>
          <cell r="B902" t="str">
            <v>BOMBA DE PROJEÇÃO DE CONCRETO SECO, POTÊNCIA 10 CV, VAZÃO 3 M3/H - MAT ERIAIS NA OPERAÇÃO. AF_06/2015</v>
          </cell>
          <cell r="C902" t="str">
            <v>H</v>
          </cell>
          <cell r="D902" t="str">
            <v>C</v>
          </cell>
          <cell r="E902" t="str">
            <v>3,31</v>
          </cell>
        </row>
        <row r="903">
          <cell r="A903">
            <v>90658</v>
          </cell>
          <cell r="B903" t="str">
            <v xml:space="preserve">BOMBA DE PROJEÇÃO DE CONCRETO SECO, POTÊNCIA 10 CV, VAZÃO 6 M3/H - DEP RECIAÇÃO. AF_06/2015 </v>
          </cell>
          <cell r="C903" t="str">
            <v>H</v>
          </cell>
          <cell r="D903" t="str">
            <v>CR</v>
          </cell>
          <cell r="E903" t="str">
            <v>2,89</v>
          </cell>
        </row>
        <row r="904">
          <cell r="A904">
            <v>90659</v>
          </cell>
          <cell r="B904" t="str">
            <v>BOMBA DE PROJEÇÃO DE CONCRETO SECO, POTÊNCIA 10 CV, VAZÃO 6 M3/H - JUR OS. AF_06/2015</v>
          </cell>
          <cell r="C904" t="str">
            <v>H</v>
          </cell>
          <cell r="D904" t="str">
            <v>CR</v>
          </cell>
          <cell r="E904" t="str">
            <v>0,82</v>
          </cell>
        </row>
        <row r="905">
          <cell r="A905">
            <v>90660</v>
          </cell>
          <cell r="B905" t="str">
            <v>BOMBA DE PROJEÇÃO DE CONCRETO SECO, POTÊNCIA 10 CV, VAZÃO 6 M3/H - MAN UTENÇÃO. AF_06/2015</v>
          </cell>
          <cell r="C905" t="str">
            <v>H</v>
          </cell>
          <cell r="D905" t="str">
            <v>CR</v>
          </cell>
          <cell r="E905" t="str">
            <v>1,90</v>
          </cell>
        </row>
        <row r="906">
          <cell r="A906">
            <v>90661</v>
          </cell>
          <cell r="B906" t="str">
            <v>BOMBA DE PROJEÇÃO DE CONCRETO SECO, POTÊNCIA 10 CV, VAZÃO 6 M3/H - MAT ERIAIS NA OPERAÇÃO. AF_06/2015</v>
          </cell>
          <cell r="C906" t="str">
            <v>H</v>
          </cell>
          <cell r="D906" t="str">
            <v>C</v>
          </cell>
          <cell r="E906" t="str">
            <v>3,31</v>
          </cell>
        </row>
        <row r="907">
          <cell r="A907">
            <v>90664</v>
          </cell>
          <cell r="B907" t="str">
            <v>PROJETOR PNEUMÁTICO DE ARGAMASSA PARA CHAPISCO E REBOCO COM RECIPIENTE ACOPLADO, TIPO CANEQUINHA, COM COMPRESSOR DE AR REBOCÁVEL VAZÃO 89 PC M E MOTOR DIESEL DE 20 CV - DEPRECIAÇÃO. AF_06/2015</v>
          </cell>
          <cell r="C907" t="str">
            <v>H</v>
          </cell>
          <cell r="D907" t="str">
            <v>CR</v>
          </cell>
          <cell r="E907" t="str">
            <v>3,21</v>
          </cell>
        </row>
        <row r="908">
          <cell r="A908">
            <v>90665</v>
          </cell>
          <cell r="B908" t="str">
            <v>PROJETOR PNEUMÁTICO DE ARGAMASSA PARA CHAPISCO E REBOCO COM RECIPIENTE ACOPLADO, TIPO CANEQUINHA, COM COMPRESSOR DE AR REBOCÁVEL VAZÃO 89 PC M E MOTOR DIESEL DE 20 CV - JUROS. AF_06/2015</v>
          </cell>
          <cell r="C908" t="str">
            <v>H</v>
          </cell>
          <cell r="D908" t="str">
            <v>CR</v>
          </cell>
          <cell r="E908" t="str">
            <v>0,74</v>
          </cell>
        </row>
        <row r="909">
          <cell r="A909">
            <v>90666</v>
          </cell>
          <cell r="B909" t="str">
            <v>PROJETOR PNEUMÁTICO DE ARGAMASSA PARA CHAPISCO E REBOCO COM RECIPIENTE ACOPLADO, TIPO CANEQUINHA, COM COMPRESSOR DE AR REBOCÁVEL VAZÃO 89 PC M E MOTOR DIESEL DE 20 CV - MANUTENÇÃO. AF_06/2015</v>
          </cell>
          <cell r="C909" t="str">
            <v>H</v>
          </cell>
          <cell r="D909" t="str">
            <v>CR</v>
          </cell>
          <cell r="E909" t="str">
            <v>2,67</v>
          </cell>
        </row>
        <row r="910">
          <cell r="A910">
            <v>90667</v>
          </cell>
          <cell r="B910" t="str">
            <v>PROJETOR PNEUMÁTICO DE ARGAMASSA PARA CHAPISCO E REBOCO COM RECIPIENTE ACOPLADO, TIPO CANEQUINHA, COM COMPRESSOR DE AR REBOCÁVEL VAZÃO 89 PC M E MOTOR DIESEL DE 20 CV - MATERIAIS NA OPERAÇÃO. AF_06/2015</v>
          </cell>
          <cell r="C910" t="str">
            <v>H</v>
          </cell>
          <cell r="D910" t="str">
            <v>C</v>
          </cell>
          <cell r="E910" t="str">
            <v>39,90</v>
          </cell>
        </row>
        <row r="911">
          <cell r="A911">
            <v>90670</v>
          </cell>
          <cell r="B911" t="str">
            <v>PERFURATRIZ COM TORRE METÁLICA PARA EXECUÇÃO DE ESTACA HÉLICE CONTÍNUA , PROFUNDIDADE MÁXIMA DE 30 M, DIÂMETRO MÁXIMO DE 800 MM, POTÊNCIA INS TALADA DE 268 HP, MESA ROTATIVA COM TORQUE MÁXIMO DE 170 KNM - DEPRECI AÇÃO. AF_06/2015</v>
          </cell>
          <cell r="C911" t="str">
            <v>H</v>
          </cell>
          <cell r="D911" t="str">
            <v>CR</v>
          </cell>
          <cell r="E911" t="str">
            <v>178,10</v>
          </cell>
        </row>
        <row r="912">
          <cell r="A912">
            <v>90671</v>
          </cell>
          <cell r="B912" t="str">
            <v>PERFURATRIZ COM TORRE METÁLICA PARA EXECUÇÃO DE ESTACA HÉLICE CONTÍNUA , PROFUNDIDADE MÁXIMA DE 30 M, DIÂMETRO MÁXIMO DE 800 MM, POTÊNCIA INS TALADA DE 268 HP, MESA ROTATIVA COM TORQUE MÁXIMO DE 170 KNM - JUROS. AF_06/2015</v>
          </cell>
          <cell r="C912" t="str">
            <v>H</v>
          </cell>
          <cell r="D912" t="str">
            <v>CR</v>
          </cell>
          <cell r="E912" t="str">
            <v>39,36</v>
          </cell>
        </row>
        <row r="913">
          <cell r="A913">
            <v>90672</v>
          </cell>
          <cell r="B913" t="str">
            <v>PERFURATRIZ COM TORRE METÁLICA PARA EXECUÇÃO DE ESTACA HÉLICE CONTÍNUA , PROFUNDIDADE MÁXIMA DE 30 M, DIÂMETRO MÁXIMO DE 800 MM, POTÊNCIA INS  TALADA DE 268 HP, MESA ROTATIVA COM TORQUE MÁXIMO DE 170 KNM - MANUTEN ÇÃO. AF_06/2015</v>
          </cell>
          <cell r="C913" t="str">
            <v>H</v>
          </cell>
          <cell r="D913" t="str">
            <v>CR</v>
          </cell>
          <cell r="E913" t="str">
            <v>187,45</v>
          </cell>
        </row>
        <row r="914">
          <cell r="A914">
            <v>90673</v>
          </cell>
          <cell r="B914" t="str">
            <v>PERFURATRIZ COM TORRE METÁLICA PARA EXECUÇÃO DE ESTACA HÉLICE CONTÍNUA , PROFUNDIDADE MÁXIMA DE 30 M, DIÂMETRO MÁXIMO DE 800 MM, POTÊNCIA INS TALADA DE 268 HP, MESA ROTATIVA COM TORQUE MÁXIMO DE 170 KNM - MATERIA IS NA OPERAÇÃO. AF_06/2015</v>
          </cell>
          <cell r="C914" t="str">
            <v>H</v>
          </cell>
          <cell r="D914" t="str">
            <v>C</v>
          </cell>
          <cell r="E914" t="str">
            <v>127,56</v>
          </cell>
        </row>
        <row r="915">
          <cell r="A915">
            <v>90676</v>
          </cell>
          <cell r="B915" t="str">
            <v>PERFURATRIZ HIDRÁULICA SOBRE CAMINHÃO COM TRADO CURTO ACOPLADO, PROFUN DIDADE MÁXIMA DE 20 M, DIÂMETRO MÁXIMO DE 1500 MM, POTÊNCIA INSTALADA DE 137 HP, MESA ROTATIVA COM TORQUE MÁXIMO DE 30 KNM - DEPRECIAÇÃO. AF _06/2015</v>
          </cell>
          <cell r="C915" t="str">
            <v>H</v>
          </cell>
          <cell r="D915" t="str">
            <v>CR</v>
          </cell>
          <cell r="E915" t="str">
            <v>83,25</v>
          </cell>
        </row>
        <row r="916">
          <cell r="A916">
            <v>90677</v>
          </cell>
          <cell r="B916" t="str">
            <v>PERFURATRIZ HIDRÁULICA SOBRE CAMINHÃO COM TRADO CURTO ACOPLADO, PROFUN DIDADE MÁXIMA DE 20 M, DIÂMETRO MÁXIMO DE 1500 MM, POTÊNCIA INSTALADA DE 137 HP, MESA ROTATIVA COM TORQUE MÁXIMO DE 30 KNM - JUROS. AF_06/20 15</v>
          </cell>
          <cell r="C916" t="str">
            <v>H</v>
          </cell>
          <cell r="D916" t="str">
            <v>CR</v>
          </cell>
          <cell r="E916" t="str">
            <v>18,39</v>
          </cell>
        </row>
        <row r="917">
          <cell r="A917">
            <v>90678</v>
          </cell>
          <cell r="B917" t="str">
            <v>PERFURATRIZ HIDRÁULICA SOBRE CAMINHÃO COM TRADO CURTO ACOPLADO, PROFUN DIDADE MÁXIMA DE 20 M, DIÂMETRO MÁXIMO DE 1500 MM, POTÊNCIA INSTALADA DE 137 HP, MESA ROTATIVA COM TORQUE MÁXIMO DE 30 KNM - MANUTENÇÃO. AF_ 06/2015</v>
          </cell>
          <cell r="C917" t="str">
            <v>H</v>
          </cell>
          <cell r="D917" t="str">
            <v>CR</v>
          </cell>
          <cell r="E917" t="str">
            <v>87,61</v>
          </cell>
        </row>
        <row r="918">
          <cell r="A918">
            <v>90679</v>
          </cell>
          <cell r="B918" t="str">
            <v>PERFURATRIZ HIDRÁULICA SOBRE CAMINHÃO COM TRADO CURTO ACOPLADO, PROFUN DIDADE MÁXIMA DE 20 M, DIÂMETRO MÁXIMO DE 1500 MM, POTÊNCIA INSTALADA DE 137 HP, MESA ROTATIVA COM TORQUE MÁXIMO DE 30 KNM - MATERIAIS NA OP ERAÇÃO. AF_06/2015</v>
          </cell>
          <cell r="C918" t="str">
            <v>H</v>
          </cell>
          <cell r="D918" t="str">
            <v>C</v>
          </cell>
          <cell r="E918" t="str">
            <v>65,20</v>
          </cell>
        </row>
        <row r="919">
          <cell r="A919">
            <v>90682</v>
          </cell>
          <cell r="B919" t="str">
            <v>MANIPULADOR TELESCÓPICO, POTÊNCIA DE 85 HP, CAPACIDADE DE CARGA DE 3.5 00 KG, ALTURA MÁXIMA DE ELEVAÇÃO DE 12,3 M - DEPRECIAÇÃO. AF_06/2015</v>
          </cell>
          <cell r="C919" t="str">
            <v>H</v>
          </cell>
          <cell r="D919" t="str">
            <v>C</v>
          </cell>
          <cell r="E919" t="str">
            <v>21,76</v>
          </cell>
        </row>
        <row r="920">
          <cell r="A920">
            <v>90683</v>
          </cell>
          <cell r="B920" t="str">
            <v>MANIPULADOR TELESCÓPICO, POTÊNCIA DE 85 HP, CAPACIDADE DE CARGA DE 3.5 00 KG, ALTURA MÁXIMA DE ELEVAÇÃO DE 12,3 M - JUROS. AF_06/2015</v>
          </cell>
          <cell r="C920" t="str">
            <v>H</v>
          </cell>
          <cell r="D920" t="str">
            <v>C</v>
          </cell>
          <cell r="E920" t="str">
            <v>4,89</v>
          </cell>
        </row>
        <row r="921">
          <cell r="A921">
            <v>90684</v>
          </cell>
          <cell r="B921" t="str">
            <v xml:space="preserve">MANIPULADOR TELESCÓPICO, POTÊNCIA DE 85 HP, CAPACIDADE DE CARGA DE 3.5 00 KG, ALTURA MÁXIMA DE ELEVAÇÃO DE 12,3 M - MANUTENÇÃO. AF_06/2015 </v>
          </cell>
          <cell r="C921" t="str">
            <v>H</v>
          </cell>
          <cell r="D921" t="str">
            <v>C</v>
          </cell>
          <cell r="E921" t="str">
            <v>23,80</v>
          </cell>
        </row>
        <row r="922">
          <cell r="A922">
            <v>90685</v>
          </cell>
          <cell r="B922" t="str">
            <v>MANIPULADOR TELESCÓPICO, POTÊNCIA DE 85 HP, CAPACIDADE DE CARGA DE 3.5 00 KG, ALTURA MÁXIMA DE ELEVAÇÃO DE 12,3 M - MATERIAIS NA OPERAÇÃO. AF _06/2015</v>
          </cell>
          <cell r="C922" t="str">
            <v>H</v>
          </cell>
          <cell r="D922" t="str">
            <v>C</v>
          </cell>
          <cell r="E922" t="str">
            <v>40,44</v>
          </cell>
        </row>
        <row r="923">
          <cell r="A923">
            <v>90688</v>
          </cell>
          <cell r="B923" t="str">
            <v>MINICARREGADEIRA SOBRE RODAS, POTÊNCIA LÍQUIDA DE 47 HP, CAPACIDADE NO MINAL DE OPERAÇÃO DE 646 KG - DEPRECIAÇÃO. AF_06/2015</v>
          </cell>
          <cell r="C923" t="str">
            <v>H</v>
          </cell>
          <cell r="D923" t="str">
            <v>C</v>
          </cell>
          <cell r="E923" t="str">
            <v>8,19</v>
          </cell>
        </row>
        <row r="924">
          <cell r="A924">
            <v>90689</v>
          </cell>
          <cell r="B924" t="str">
            <v>MINICARREGADEIRA SOBRE RODAS, POTÊNCIA LÍQUIDA DE 47 HP, CAPACIDADE NO MINAL DE OPERAÇÃO DE 646 KG - JUROS. AF_06/2015</v>
          </cell>
          <cell r="C924" t="str">
            <v>H</v>
          </cell>
          <cell r="D924" t="str">
            <v>C</v>
          </cell>
          <cell r="E924" t="str">
            <v>1,84</v>
          </cell>
        </row>
        <row r="925">
          <cell r="A925">
            <v>90690</v>
          </cell>
          <cell r="B925" t="str">
            <v>MINICARREGADEIRA SOBRE RODAS, POTÊNCIA LÍQUIDA DE 47 HP, CAPACIDADE NO MINAL DE OPERAÇÃO DE 646 KG - MANUTENÇÃO. AF_06/2015</v>
          </cell>
          <cell r="C925" t="str">
            <v>H</v>
          </cell>
          <cell r="D925" t="str">
            <v>C</v>
          </cell>
          <cell r="E925" t="str">
            <v>8,96</v>
          </cell>
        </row>
        <row r="926">
          <cell r="A926">
            <v>90691</v>
          </cell>
          <cell r="B926" t="str">
            <v>MINICARREGADEIRA SOBRE RODAS, POTÊNCIA LÍQUIDA DE 47 HP, CAPACIDADE NO MINAL DE OPERAÇÃO DE 646 KG - MATERIAIS NA OPERAÇÃO. AF_06/2015</v>
          </cell>
          <cell r="C926" t="str">
            <v>H</v>
          </cell>
          <cell r="D926" t="str">
            <v>C</v>
          </cell>
          <cell r="E926" t="str">
            <v>22,36</v>
          </cell>
        </row>
        <row r="927">
          <cell r="A927">
            <v>90957</v>
          </cell>
          <cell r="B927" t="str">
            <v>COMPRESSOR DE AR REBOCÁVEL, VAZÃO 189 PCM, PRESSÃO EFETIVA DE TRABALHO 102 PSI, MOTOR DIESEL, POTÊNCIA 63 CV - DEPRECIAÇÃO. AF_06/2015</v>
          </cell>
          <cell r="C927" t="str">
            <v>H</v>
          </cell>
          <cell r="D927" t="str">
            <v>CR</v>
          </cell>
          <cell r="E927" t="str">
            <v>1,98</v>
          </cell>
        </row>
        <row r="928">
          <cell r="A928">
            <v>90958</v>
          </cell>
          <cell r="B928" t="str">
            <v>COMPRESSOR DE AR REBOCÁVEL, VAZÃO 189 PCM, PRESSÃO EFETIVA DE TRABALHO 102 PSI, MOTOR DIESEL, POTÊNCIA 63 CV - JUROS. AF_06/2015</v>
          </cell>
          <cell r="C928" t="str">
            <v>H</v>
          </cell>
          <cell r="D928" t="str">
            <v>CR</v>
          </cell>
          <cell r="E928" t="str">
            <v>0,54</v>
          </cell>
        </row>
        <row r="929">
          <cell r="A929">
            <v>90960</v>
          </cell>
          <cell r="B929" t="str">
            <v>COMPRESSOR DE AR REBOCÁVEL, VAZÃO 89 PCM, PRESSÃO EFETIVA DE TRABALHO 102 PSI, MOTOR DIESEL, POTÊNCIA 20 CV - DEPRECIAÇÃO. AF_06/2015</v>
          </cell>
          <cell r="C929" t="str">
            <v>H</v>
          </cell>
          <cell r="D929" t="str">
            <v>C</v>
          </cell>
          <cell r="E929" t="str">
            <v>2,57</v>
          </cell>
        </row>
        <row r="930">
          <cell r="A930">
            <v>90961</v>
          </cell>
          <cell r="B930" t="str">
            <v>COMPRESSOR DE AR REBOCÁVEL, VAZÃO 89 PCM, PRESSÃO EFETIVA DE TRABALHO 102 PSI, MOTOR DIESEL, POTÊNCIA 20 CV - JUROS. AF_06/2015</v>
          </cell>
          <cell r="C930" t="str">
            <v>H</v>
          </cell>
          <cell r="D930" t="str">
            <v>C</v>
          </cell>
          <cell r="E930" t="str">
            <v>0,72</v>
          </cell>
        </row>
        <row r="931">
          <cell r="A931">
            <v>90962</v>
          </cell>
          <cell r="B931" t="str">
            <v>COMPRESSOR DE AR REBOCÁVEL, VAZÃO 89 PCM, PRESSÃO EFETIVA DE TRABALHO 102 PSI, MOTOR DIESEL, POTÊNCIA 20 CV - MANUTENÇÃO. AF_06/2015</v>
          </cell>
          <cell r="C931" t="str">
            <v>H</v>
          </cell>
          <cell r="D931" t="str">
            <v>C</v>
          </cell>
          <cell r="E931" t="str">
            <v>3,03</v>
          </cell>
        </row>
        <row r="932">
          <cell r="A932">
            <v>90963</v>
          </cell>
          <cell r="B932" t="str">
            <v>COMPRESSOR DE AR REBOCÁVEL, VAZÃO 89 PCM, PRESSÃO EFETIVA DE TRABALHO 102 PSI, MOTOR DIESEL, POTÊNCIA 20 CV - MATERIAIS NA OPERAÇÃO. AF_06/2 015</v>
          </cell>
          <cell r="C932" t="str">
            <v>H</v>
          </cell>
          <cell r="D932" t="str">
            <v>C</v>
          </cell>
          <cell r="E932" t="str">
            <v>10,33</v>
          </cell>
        </row>
        <row r="933">
          <cell r="A933">
            <v>90968</v>
          </cell>
          <cell r="B933" t="str">
            <v>COMPRESSOR DE AR REBOCAVEL, VAZÃO 250 PCM, PRESSAO DE TRABALHO 102 PSI , MOTOR A DIESEL POTÊNCIA 81 CV - DEPRECIAÇÃO. AF_06/2015</v>
          </cell>
          <cell r="C933" t="str">
            <v>H</v>
          </cell>
          <cell r="D933" t="str">
            <v>CR</v>
          </cell>
          <cell r="E933" t="str">
            <v>2,58</v>
          </cell>
        </row>
        <row r="934">
          <cell r="A934">
            <v>90969</v>
          </cell>
          <cell r="B934" t="str">
            <v xml:space="preserve">COMPRESSOR DE AR REBOCAVEL, VAZÃO 250 PCM, PRESSAO DE TRABALHO 102 PSI , MOTOR A DIESEL POTÊNCIA 81 CV - JUROS. AF_06/2015 </v>
          </cell>
          <cell r="C934" t="str">
            <v>H</v>
          </cell>
          <cell r="D934" t="str">
            <v>CR</v>
          </cell>
          <cell r="E934" t="str">
            <v>0,73</v>
          </cell>
        </row>
        <row r="935">
          <cell r="A935">
            <v>90970</v>
          </cell>
          <cell r="B935" t="str">
            <v>COMPRESSOR DE AR REBOCAVEL, VAZÃO 250 PCM, PRESSAO DE TRABALHO 102 PSI , MOTOR A DIESEL POTÊNCIA 81 CV - MANUTENÇÃO. AF_06/2015</v>
          </cell>
          <cell r="C935" t="str">
            <v>H</v>
          </cell>
          <cell r="D935" t="str">
            <v>CR</v>
          </cell>
          <cell r="E935" t="str">
            <v>3,04</v>
          </cell>
        </row>
        <row r="936">
          <cell r="A936">
            <v>90971</v>
          </cell>
          <cell r="B936" t="str">
            <v>COMPRESSOR DE AR REBOCAVEL, VAZÃO 250 PCM, PRESSAO DE TRABALHO 102 PSI , MOTOR A DIESEL POTÊNCIA 81 CV - MATERIAIS NA OPERAÇÃO. AF_06/2015</v>
          </cell>
          <cell r="C936" t="str">
            <v>H</v>
          </cell>
          <cell r="D936" t="str">
            <v>C</v>
          </cell>
          <cell r="E936" t="str">
            <v>41,85</v>
          </cell>
        </row>
        <row r="937">
          <cell r="A937">
            <v>90975</v>
          </cell>
          <cell r="B937" t="str">
            <v>COMPRESSOR DE AR REBOCÁVEL, VAZÃO 748 PCM, PRESSÃO EFETIVA DE TRABALHO 102 PSI, MOTOR DIESEL, POTÊNCIA 210 CV - DEPRECIAÇÃO. AF_06/2015</v>
          </cell>
          <cell r="C937" t="str">
            <v>H</v>
          </cell>
          <cell r="D937" t="str">
            <v>CR</v>
          </cell>
          <cell r="E937" t="str">
            <v>6,56</v>
          </cell>
        </row>
        <row r="938">
          <cell r="A938">
            <v>90976</v>
          </cell>
          <cell r="B938" t="str">
            <v>COMPRESSOR DE AR REBOCÁVEL, VAZÃO 748 PCM, PRESSÃO EFETIVA DE TRABALHO 102 PSI, MOTOR DIESEL, POTÊNCIA 210 CV - JUROS. AF_06/2015</v>
          </cell>
          <cell r="C938" t="str">
            <v>H</v>
          </cell>
          <cell r="D938" t="str">
            <v>CR</v>
          </cell>
          <cell r="E938" t="str">
            <v>1,85</v>
          </cell>
        </row>
        <row r="939">
          <cell r="A939">
            <v>90977</v>
          </cell>
          <cell r="B939" t="str">
            <v>COMPRESSOR DE AR REBOCÁVEL, VAZÃO 748 PCM, PRESSÃO EFETIVA DE TRABALHO 102 PSI, MOTOR DIESEL, POTÊNCIA 210 CV - MANUTENÇÃO. AF_06/2015</v>
          </cell>
          <cell r="C939" t="str">
            <v>H</v>
          </cell>
          <cell r="D939" t="str">
            <v>CR</v>
          </cell>
          <cell r="E939" t="str">
            <v>7,72</v>
          </cell>
        </row>
        <row r="940">
          <cell r="A940">
            <v>90978</v>
          </cell>
          <cell r="B940" t="str">
            <v>COMPRESSOR DE AR REBOCÁVEL, VAZÃO 748 PCM, PRESSÃO EFETIVA DE TRABALHO 102 PSI, MOTOR DIESEL, POTÊNCIA 210 CV - MATERIAIS NA OPERAÇÃO. AF_06 /2015</v>
          </cell>
          <cell r="C940" t="str">
            <v>H</v>
          </cell>
          <cell r="D940" t="str">
            <v>C</v>
          </cell>
          <cell r="E940" t="str">
            <v>108,46</v>
          </cell>
        </row>
        <row r="941">
          <cell r="A941">
            <v>90992</v>
          </cell>
          <cell r="B941" t="str">
            <v>COMPRESSOR DE AR REBOCAVEL, VAZÃO 400 PCM, PRESSAO DE TRABALHO 102 PSI , MOTOR A DIESEL POTÊNCIA 110 CV - DEPRECIAÇÃO. AF_06/2015</v>
          </cell>
          <cell r="C941" t="str">
            <v>H</v>
          </cell>
          <cell r="D941" t="str">
            <v>CR</v>
          </cell>
          <cell r="E941" t="str">
            <v>3,06</v>
          </cell>
        </row>
        <row r="942">
          <cell r="A942">
            <v>90993</v>
          </cell>
          <cell r="B942" t="str">
            <v>COMPRESSOR DE AR REBOCAVEL, VAZÃO 400 PCM, PRESSAO DE TRABALHO 102 PSI , MOTOR A DIESEL POTÊNCIA 110 CV - JUROS. AF_06/2015</v>
          </cell>
          <cell r="C942" t="str">
            <v>H</v>
          </cell>
          <cell r="D942" t="str">
            <v>CR</v>
          </cell>
          <cell r="E942" t="str">
            <v>0,86</v>
          </cell>
        </row>
        <row r="943">
          <cell r="A943">
            <v>90994</v>
          </cell>
          <cell r="B943" t="str">
            <v>COMPRESSOR DE AR REBOCAVEL, VAZÃO 400 PCM, PRESSAO DE TRABALHO 102 PSI , MOTOR A DIESEL POTÊNCIA 110 CV - MANUTENÇÃO. AF_06/2015</v>
          </cell>
          <cell r="C943" t="str">
            <v>H</v>
          </cell>
          <cell r="D943" t="str">
            <v>CR</v>
          </cell>
          <cell r="E943" t="str">
            <v>3,60</v>
          </cell>
        </row>
        <row r="944">
          <cell r="A944">
            <v>90995</v>
          </cell>
          <cell r="B944" t="str">
            <v>COMPRESSOR DE AR REBOCAVEL, VAZÃO 400 PCM, PRESSAO DE TRABALHO 102 PSI , MOTOR A DIESEL POTÊNCIA 110 CV - MATERIAIS NA OPERAÇÃO. AF_06/2015</v>
          </cell>
          <cell r="C944" t="str">
            <v>H</v>
          </cell>
          <cell r="D944" t="str">
            <v>C</v>
          </cell>
          <cell r="E944" t="str">
            <v>56,81</v>
          </cell>
        </row>
        <row r="945">
          <cell r="A945">
            <v>91021</v>
          </cell>
          <cell r="B945" t="str">
            <v>PERFURATRIZ HIDRÁULICA SOBRE CAMINHÃO COM TRADO CURTO ACOPLADO, PROFUN DIDADE MÁXIMA DE 20 M, DIÂMETRO MÁXIMO DE 1500 MM, POTÊNCIA INSTALADA DE 137 HP, MESA ROTATIVA COM TORQUE MÁXIMO DE 30 KNM - IMPOSTOS E SEGU ROS. AF_06/2015</v>
          </cell>
          <cell r="C945" t="str">
            <v>H</v>
          </cell>
          <cell r="D945" t="str">
            <v>CR</v>
          </cell>
          <cell r="E945" t="str">
            <v>3,79</v>
          </cell>
        </row>
        <row r="946">
          <cell r="A946">
            <v>91026</v>
          </cell>
          <cell r="B946" t="str">
            <v xml:space="preserve">CAMINHÃO TRUCADO (C/ TERCEIRO EIXO) ELETRÔNICO - POTÊNCIA 231CV - PBT = 22000KG - DIST. ENTRE EIXOS 5170 MM - INCLUI CARROCERIA FIXA ABERTA DE MADEIRA - DEPRECIAÇÃO. AF_06/2015 </v>
          </cell>
          <cell r="C946" t="str">
            <v>H</v>
          </cell>
          <cell r="D946" t="str">
            <v>AS</v>
          </cell>
          <cell r="E946" t="str">
            <v>12,46</v>
          </cell>
        </row>
        <row r="947">
          <cell r="A947">
            <v>91027</v>
          </cell>
          <cell r="B947" t="str">
            <v>CAMINHÃO TRUCADO (C/ TERCEIRO EIXO) ELETRÔNICO - POTÊNCIA 231CV - PBT = 22000KG - DIST. ENTRE EIXOS 5170 MM - INCLUI CARROCERIA FIXA ABERTA DE MADEIRA - JUROS. AF_06/2015</v>
          </cell>
          <cell r="C947" t="str">
            <v>H</v>
          </cell>
          <cell r="D947" t="str">
            <v>AS</v>
          </cell>
          <cell r="E947" t="str">
            <v>3,18</v>
          </cell>
        </row>
        <row r="948">
          <cell r="A948">
            <v>91028</v>
          </cell>
          <cell r="B948" t="str">
            <v>CAMINHÃO TRUCADO (C/ TERCEIRO EIXO) ELETRÔNICO - POTÊNCIA 231CV - PBT = 22000KG - DIST. ENTRE EIXOS 5170 MM - INCLUI CARROCERIA FIXA ABERTA DE MADEIRA - IMPOSTOS E SEGUROS. AF_06/2015</v>
          </cell>
          <cell r="C948" t="str">
            <v>H</v>
          </cell>
          <cell r="D948" t="str">
            <v>AS</v>
          </cell>
          <cell r="E948" t="str">
            <v>0,65</v>
          </cell>
        </row>
        <row r="949">
          <cell r="A949">
            <v>91029</v>
          </cell>
          <cell r="B949" t="str">
            <v>CAMINHÃO TRUCADO (C/ TERCEIRO EIXO) ELETRÔNICO - POTÊNCIA 231CV - PBT = 22000KG - DIST. ENTRE EIXOS 5170 MM - INCLUI CARROCERIA FIXA ABERTA DE MADEIRA - MANUTENÇÃO. AF_06/2015</v>
          </cell>
          <cell r="C949" t="str">
            <v>H</v>
          </cell>
          <cell r="D949" t="str">
            <v>AS</v>
          </cell>
          <cell r="E949" t="str">
            <v>15,57</v>
          </cell>
        </row>
        <row r="950">
          <cell r="A950">
            <v>91030</v>
          </cell>
          <cell r="B950" t="str">
            <v>CAMINHÃO TRUCADO (C/ TERCEIRO EIXO) ELETRÔNICO - POTÊNCIA 231CV - PBT = 22000KG - DIST. ENTRE EIXOS 5170 MM - INCLUI CARROCERIA FIXA ABERTA DE MADEIRA - MATERIAIS NA OPERAÇÃO. AF_06/2015</v>
          </cell>
          <cell r="C950" t="str">
            <v>H</v>
          </cell>
          <cell r="D950" t="str">
            <v>C</v>
          </cell>
          <cell r="E950" t="str">
            <v>81,34</v>
          </cell>
        </row>
        <row r="951">
          <cell r="A951">
            <v>91273</v>
          </cell>
          <cell r="B951" t="str">
            <v>PLACA VIBRATÓRIA REVERSÍVEL COM MOTOR 4 TEMPOS A GASOLINA, FORÇA CENTR ÍFUGA DE 25 KN (2500 KGF), POTÊNCIA 5,5 CV - DEPRECIAÇÃO. AF_08/2015</v>
          </cell>
          <cell r="C951" t="str">
            <v>H</v>
          </cell>
          <cell r="D951" t="str">
            <v>CR</v>
          </cell>
          <cell r="E951" t="str">
            <v>0,54</v>
          </cell>
        </row>
        <row r="952">
          <cell r="A952">
            <v>91274</v>
          </cell>
          <cell r="B952" t="str">
            <v>PLACA VIBRATÓRIA REVERSÍVEL COM MOTOR 4 TEMPOS A GASOLINA, FORÇA CENTR ÍFUGA DE 25 KN (2500 KGF), POTÊNCIA 5,5 CV - JUROS. AF_08/2015</v>
          </cell>
          <cell r="C952" t="str">
            <v>H</v>
          </cell>
          <cell r="D952" t="str">
            <v>CR</v>
          </cell>
          <cell r="E952" t="str">
            <v>0,18</v>
          </cell>
        </row>
        <row r="953">
          <cell r="A953">
            <v>91275</v>
          </cell>
          <cell r="B953" t="str">
            <v>PLACA VIBRATÓRIA REVERSÍVEL COM MOTOR 4 TEMPOS A GASOLINA, FORÇA CENTR ÍFUGA DE 25 KN (2500 KGF), POTÊNCIA 5,5 CV - MANUTENÇÃO. AF_08/2015</v>
          </cell>
          <cell r="C953" t="str">
            <v>H</v>
          </cell>
          <cell r="D953" t="str">
            <v>CR</v>
          </cell>
          <cell r="E953" t="str">
            <v>0,35</v>
          </cell>
        </row>
        <row r="954">
          <cell r="A954">
            <v>91276</v>
          </cell>
          <cell r="B954" t="str">
            <v>PLACA VIBRATÓRIA REVERSÍVEL COM MOTOR 4 TEMPOS A GASOLINA, FORÇA CENTR ÍFUGA DE 25 KN (2500 KGF), POTÊNCIA 5,5 CV - MATERIAIS NA OPERAÇÃO. AF _08/2015</v>
          </cell>
          <cell r="C954" t="str">
            <v>H</v>
          </cell>
          <cell r="D954" t="str">
            <v>C</v>
          </cell>
          <cell r="E954" t="str">
            <v>4,48</v>
          </cell>
        </row>
        <row r="955">
          <cell r="A955">
            <v>91279</v>
          </cell>
          <cell r="B955" t="str">
            <v>CORTADORA DE PISO COM MOTOR 4 TEMPOS A GASOLINA, POTÊNCIA DE 13 HP, CO M DISCO DE CORTE DIAMANTADO SEGMENTADO PARA CONCRETO, DIÂMETRO DE 350 MM, FURO DE 1" (14 X 1") - DEPRECIAÇÃO. AF_08/2015</v>
          </cell>
          <cell r="C955" t="str">
            <v>H</v>
          </cell>
          <cell r="D955" t="str">
            <v>CR</v>
          </cell>
          <cell r="E955" t="str">
            <v>0,46</v>
          </cell>
        </row>
        <row r="956">
          <cell r="A956">
            <v>91280</v>
          </cell>
          <cell r="B956" t="str">
            <v>CORTADORA DE PISO COM MOTOR 4 TEMPOS A GASOLINA, POTÊNCIA DE 13 HP, CO M DISCO DE CORTE DIAMANTADO SEGMENTADO PARA CONCRETO, DIÂMETRO DE 350 MM, FURO DE 1" (14 X 1") - JUROS. AF_08/2015</v>
          </cell>
          <cell r="C956" t="str">
            <v>H</v>
          </cell>
          <cell r="D956" t="str">
            <v>CR</v>
          </cell>
          <cell r="E956" t="str">
            <v>0,13</v>
          </cell>
        </row>
        <row r="957">
          <cell r="A957">
            <v>91281</v>
          </cell>
          <cell r="B957" t="str">
            <v>CORTADORA DE PISO COM MOTOR 4 TEMPOS A GASOLINA, POTÊNCIA DE 13 HP, CO  M DISCO DE CORTE DIAMANTADO SEGMENTADO PARA CONCRETO, DIÂMETRO DE 350 MM, FURO DE 1" (14 X 1") - MANUTENÇÃO. AF_08/2015</v>
          </cell>
          <cell r="C957" t="str">
            <v>H</v>
          </cell>
          <cell r="D957" t="str">
            <v>CR</v>
          </cell>
          <cell r="E957" t="str">
            <v>0,45</v>
          </cell>
        </row>
        <row r="958">
          <cell r="A958">
            <v>91282</v>
          </cell>
          <cell r="B958" t="str">
            <v>CORTADORA DE PISO COM MOTOR 4 TEMPOS A GASOLINA, POTÊNCIA DE 13 HP, CO M DISCO DE CORTE DIAMANTADO SEGMENTADO PARA CONCRETO, DIÂMETRO DE 350 MM, FURO DE 1" (14 X 1") - MATERIAIS NA OPERAÇÃO. AF_08/2015</v>
          </cell>
          <cell r="C958" t="str">
            <v>H</v>
          </cell>
          <cell r="D958" t="str">
            <v>C</v>
          </cell>
          <cell r="E958" t="str">
            <v>10,79</v>
          </cell>
        </row>
        <row r="959">
          <cell r="A959">
            <v>91354</v>
          </cell>
          <cell r="B959" t="str">
            <v>CAMINHÃO TOCO, PESO BRUTO TOTAL 14.300 KG, CARGA ÚTIL MÁXIMA 9590 KG, DISTÂNCIA ENTRE EIXOS 4,76 M, POTÊNCIA 185 CV (NÃO INCLUI CARROCERIA) - DEPRECIAÇÃO. AF_06/2014</v>
          </cell>
          <cell r="C959" t="str">
            <v>H</v>
          </cell>
          <cell r="D959" t="str">
            <v>CR</v>
          </cell>
          <cell r="E959" t="str">
            <v>9,60</v>
          </cell>
        </row>
        <row r="960">
          <cell r="A960">
            <v>91355</v>
          </cell>
          <cell r="B960" t="str">
            <v>CAMINHÃO TOCO, PESO BRUTO TOTAL 14.300 KG, CARGA ÚTIL MÁXIMA 9590 KG, DISTÂNCIA ENTRE EIXOS 4,76 M, POTÊNCIA 185 CV (NÃO INCLUI CARROCERIA) - JUROS. AF_06/2014</v>
          </cell>
          <cell r="C960" t="str">
            <v>H</v>
          </cell>
          <cell r="D960" t="str">
            <v>CR</v>
          </cell>
          <cell r="E960" t="str">
            <v>2,45</v>
          </cell>
        </row>
        <row r="961">
          <cell r="A961">
            <v>91356</v>
          </cell>
          <cell r="B961" t="str">
            <v>CAMINHÃO TOCO, PESO BRUTO TOTAL 14.300 KG, CARGA ÚTIL MÁXIMA 9590 KG, DISTÂNCIA ENTRE EIXOS 4,76 M, POTÊNCIA 185 CV (NÃO INCLUI CARROCERIA) - IMPOSTOS E SEGUROS. AF_06/2014</v>
          </cell>
          <cell r="C961" t="str">
            <v>H</v>
          </cell>
          <cell r="D961" t="str">
            <v>CR</v>
          </cell>
          <cell r="E961" t="str">
            <v>0,50</v>
          </cell>
        </row>
        <row r="962">
          <cell r="A962">
            <v>91359</v>
          </cell>
          <cell r="B962" t="str">
            <v>CAMINHÃO PIPA 6.000 L, PESO BRUTO TOTAL 13.000 KG, DISTÂNCIA ENTRE EIX OS 4,80 M, POTÊNCIA 189 CV INCLUSIVE TANQUE DE AÇO PARA TRANSPORTE DE ÁGUA, CAPACIDADE 6 M3 - DEPRECIAÇÃO. AF_06/2014</v>
          </cell>
          <cell r="C962" t="str">
            <v>H</v>
          </cell>
          <cell r="D962" t="str">
            <v>AS</v>
          </cell>
          <cell r="E962" t="str">
            <v>10,77</v>
          </cell>
        </row>
        <row r="963">
          <cell r="A963">
            <v>91360</v>
          </cell>
          <cell r="B963" t="str">
            <v>CAMINHÃO PIPA 6.000 L, PESO BRUTO TOTAL 13.000 KG, DISTÂNCIA ENTRE EIX OS 4,80 M, POTÊNCIA 189 CV INCLUSIVE TANQUE DE AÇO PARA TRANSPORTE DE ÁGUA, CAPACIDADE 6 M3 - JUROS. AF_06/2014</v>
          </cell>
          <cell r="C963" t="str">
            <v>H</v>
          </cell>
          <cell r="D963" t="str">
            <v>AS</v>
          </cell>
          <cell r="E963" t="str">
            <v>2,75</v>
          </cell>
        </row>
        <row r="964">
          <cell r="A964">
            <v>91361</v>
          </cell>
          <cell r="B964" t="str">
            <v>CAMINHÃO PIPA 6.000 L, PESO BRUTO TOTAL 13.000 KG, DISTÂNCIA ENTRE EIX OS 4,80 M, POTÊNCIA 189 CV INCLUSIVE TANQUE DE AÇO PARA TRANSPORTE DE ÁGUA, CAPACIDADE 6 M3 - IMPOSTOS E SEGUROS. AF_06/2014</v>
          </cell>
          <cell r="C964" t="str">
            <v>H</v>
          </cell>
          <cell r="D964" t="str">
            <v>AS</v>
          </cell>
          <cell r="E964" t="str">
            <v>0,56</v>
          </cell>
        </row>
        <row r="965">
          <cell r="A965">
            <v>91367</v>
          </cell>
          <cell r="B965" t="str">
            <v>CAMINHÃO BASCULANTE 6 M3, PESO BRUTO TOTAL 16.000 KG, CARGA ÚTIL MÁXIM A 13.071 KG, DISTÂNCIA ENTRE EIXOS 4,80 M, POTÊNCIA 230 CV INCLUSIVE C AÇAMBA METÁLICA - DEPRECIAÇÃO. AF_06/2014</v>
          </cell>
          <cell r="C965" t="str">
            <v>H</v>
          </cell>
          <cell r="D965" t="str">
            <v>AS</v>
          </cell>
          <cell r="E965" t="str">
            <v>13,36</v>
          </cell>
        </row>
        <row r="966">
          <cell r="A966">
            <v>91368</v>
          </cell>
          <cell r="B966" t="str">
            <v>CAMINHÃO BASCULANTE 6 M3, PESO BRUTO TOTAL 16.000 KG, CARGA ÚTIL MÁXIM A 13.071 KG, DISTÂNCIA ENTRE EIXOS 4,80 M, POTÊNCIA 230 CV INCLUSIVE C  AÇAMBA METÁLICA - JUROS. AF_06/2014</v>
          </cell>
          <cell r="C966" t="str">
            <v>H</v>
          </cell>
          <cell r="D966" t="str">
            <v>AS</v>
          </cell>
          <cell r="E966" t="str">
            <v>3,16</v>
          </cell>
        </row>
        <row r="967">
          <cell r="A967">
            <v>91369</v>
          </cell>
          <cell r="B967" t="str">
            <v>CAMINHÃO BASCULANTE 6 M3, PESO BRUTO TOTAL 16.000 KG, CARGA ÚTIL MÁXIM A 13.071 KG, DISTÂNCIA ENTRE EIXOS 4,80 M, POTÊNCIA 230 CV INCLUSIVE C AÇAMBA METÁLICA - IMPOSTOS E SEGUROS. AF_06/2014</v>
          </cell>
          <cell r="C967" t="str">
            <v>H</v>
          </cell>
          <cell r="D967" t="str">
            <v>AS</v>
          </cell>
          <cell r="E967" t="str">
            <v>0,64</v>
          </cell>
        </row>
        <row r="968">
          <cell r="A968">
            <v>91375</v>
          </cell>
          <cell r="B968" t="str">
            <v>CAMINHÃO TOCO, PESO BRUTO TOTAL 16.000 KG, CARGA ÚTIL MÁXIMA DE 10.685 KG, DISTÂNCIA ENTRE EIXOS 4,80 M, POTÊNCIA 189 CV EXCLUSIVE CARROCERI A - DEPRECIAÇÃO. AF_06/2014</v>
          </cell>
          <cell r="C968" t="str">
            <v>H</v>
          </cell>
          <cell r="D968" t="str">
            <v>CR</v>
          </cell>
          <cell r="E968" t="str">
            <v>8,10</v>
          </cell>
        </row>
        <row r="969">
          <cell r="A969">
            <v>91376</v>
          </cell>
          <cell r="B969" t="str">
            <v>CAMINHÃO TOCO, PESO BRUTO TOTAL 16.000 KG, CARGA ÚTIL MÁXIMA DE 10.685 KG, DISTÂNCIA ENTRE EIXOS 4,80 M, POTÊNCIA 189 CV EXCLUSIVE CARROCERI A - JUROS. AF_06/2014</v>
          </cell>
          <cell r="C969" t="str">
            <v>H</v>
          </cell>
          <cell r="D969" t="str">
            <v>CR</v>
          </cell>
          <cell r="E969" t="str">
            <v>2,06</v>
          </cell>
        </row>
        <row r="970">
          <cell r="A970">
            <v>91377</v>
          </cell>
          <cell r="B970" t="str">
            <v>CAMINHÃO TOCO, PESO BRUTO TOTAL 16.000 KG, CARGA ÚTIL MÁXIMA DE 10.685 KG, DISTÂNCIA ENTRE EIXOS 4,80 M, POTÊNCIA 189 CV EXCLUSIVE CARROCERI A - IMPOSTOS E SEGUROS. AF_06/2014</v>
          </cell>
          <cell r="C970" t="str">
            <v>H</v>
          </cell>
          <cell r="D970" t="str">
            <v>CR</v>
          </cell>
          <cell r="E970" t="str">
            <v>0,42</v>
          </cell>
        </row>
        <row r="971">
          <cell r="A971">
            <v>91380</v>
          </cell>
          <cell r="B971" t="str">
            <v>CAMINHÃO BASCULANTE 10 M3, TRUCADO CABINE SIMPLES, PESO BRUTO TOTAL 23 .000 KG, CARGA ÚTIL MÁXIMA 15.935 KG, DISTÂNCIA ENTRE EIXOS 4,80 M, PO TÊNCIA 230 CV INCLUSIVE CAÇAMBA METÁLICA - DEPRECIAÇÃO. AF_06/2014</v>
          </cell>
          <cell r="C971" t="str">
            <v>H</v>
          </cell>
          <cell r="D971" t="str">
            <v>AS</v>
          </cell>
          <cell r="E971" t="str">
            <v>15,12</v>
          </cell>
        </row>
        <row r="972">
          <cell r="A972">
            <v>91381</v>
          </cell>
          <cell r="B972" t="str">
            <v>CAMINHÃO BASCULANTE 10 M3, TRUCADO CABINE SIMPLES, PESO BRUTO TOTAL 23 .000 KG, CARGA ÚTIL MÁXIMA 15.935 KG, DISTÂNCIA ENTRE EIXOS 4,80 M, PO TÊNCIA 230 CV INCLUSIVE CAÇAMBA METÁLICA - JUROS. AF_06/2014</v>
          </cell>
          <cell r="C972" t="str">
            <v>H</v>
          </cell>
          <cell r="D972" t="str">
            <v>AS</v>
          </cell>
          <cell r="E972" t="str">
            <v>3,58</v>
          </cell>
        </row>
        <row r="973">
          <cell r="A973">
            <v>91382</v>
          </cell>
          <cell r="B973" t="str">
            <v>CAMINHÃO BASCULANTE 10 M3, TRUCADO CABINE SIMPLES, PESO BRUTO TOTAL 23 .000 KG, CARGA ÚTIL MÁXIMA 15.935 KG, DISTÂNCIA ENTRE EIXOS 4,80 M, PO TÊNCIA 230 CV INCLUSIVE CAÇAMBA METÁLICA - IMPOSTOS E SEGUROS. AF_06/2 014</v>
          </cell>
          <cell r="C973" t="str">
            <v>H</v>
          </cell>
          <cell r="D973" t="str">
            <v>AS</v>
          </cell>
          <cell r="E973" t="str">
            <v>0,72</v>
          </cell>
        </row>
        <row r="974">
          <cell r="A974">
            <v>91383</v>
          </cell>
          <cell r="B974" t="str">
            <v>CAMINHÃO BASCULANTE 10 M3, TRUCADO CABINE SIMPLES, PESO BRUTO TOTAL 23 .000 KG, CARGA ÚTIL MÁXIMA 15.935 KG, DISTÂNCIA ENTRE EIXOS 4,80 M, PO TÊNCIA 230 CV INCLUSIVE CAÇAMBA METÁLICA - MANUTENÇÃO. AF_06/2014</v>
          </cell>
          <cell r="C974" t="str">
            <v>H</v>
          </cell>
          <cell r="D974" t="str">
            <v>AS</v>
          </cell>
          <cell r="E974" t="str">
            <v>21,26</v>
          </cell>
        </row>
        <row r="975">
          <cell r="A975">
            <v>91384</v>
          </cell>
          <cell r="B975" t="str">
            <v>CAMINHÃO BASCULANTE 10 M3, TRUCADO CABINE SIMPLES, PESO BRUTO TOTAL 23 .000 KG, CARGA ÚTIL MÁXIMA 15.935 KG, DISTÂNCIA ENTRE EIXOS 4,80 M, PO  TÊNCIA 230 CV INCLUSIVE CAÇAMBA METÁLICA - MATERIAIS NA OPERAÇÃO. AF_0 6/2014</v>
          </cell>
          <cell r="C975" t="str">
            <v>H</v>
          </cell>
          <cell r="D975" t="str">
            <v>C</v>
          </cell>
          <cell r="E975" t="str">
            <v>80,99</v>
          </cell>
        </row>
        <row r="976">
          <cell r="A976">
            <v>91390</v>
          </cell>
          <cell r="B976" t="str">
            <v>CAMINHÃO TOCO, PBT 14.300 KG, CARGA ÚTIL MÁX. 9.710 KG, DIST. ENTRE EI XOS 3,56 M, POTÊNCIA 185 CV, INCLUSIVE CARROCERIA FIXA ABERTA DE MADEI RA P/ TRANSPORTE GERAL DE CARGA SECA, DIMEN. APROX. 2,50 X 6,50 X 0,50 M - DEPRECIAÇÃO. AF_06/2014</v>
          </cell>
          <cell r="C976" t="str">
            <v>H</v>
          </cell>
          <cell r="D976" t="str">
            <v>AS</v>
          </cell>
          <cell r="E976" t="str">
            <v>13,09</v>
          </cell>
        </row>
        <row r="977">
          <cell r="A977">
            <v>91391</v>
          </cell>
          <cell r="B977" t="str">
            <v>CAMINHÃO TOCO, PBT 14.300 KG, CARGA ÚTIL MÁX. 9.710 KG, DIST. ENTRE EI XOS 3,56 M, POTÊNCIA 185 CV, INCLUSIVE CARROCERIA FIXA ABERTA DE MADEI RA P/ TRANSPORTE GERAL DE CARGA SECA, DIMEN. APROX. 2,50 X 6,50 X 0,50 M - JUROS. AF_06/2014</v>
          </cell>
          <cell r="C977" t="str">
            <v>H</v>
          </cell>
          <cell r="D977" t="str">
            <v>AS</v>
          </cell>
          <cell r="E977" t="str">
            <v>2,67</v>
          </cell>
        </row>
        <row r="978">
          <cell r="A978">
            <v>91392</v>
          </cell>
          <cell r="B978" t="str">
            <v>CAMINHÃO TOCO, PBT 14.300 KG, CARGA ÚTIL MÁX. 9.710 KG, DIST. ENTRE EI XOS 3,56 M, POTÊNCIA 185 CV, INCLUSIVE CARROCERIA FIXA ABERTA DE MADEI RA P/ TRANSPORTE GERAL DE CARGA SECA, DIMEN. APROX. 2,50 X 6,50 X 0,50 M - IMPOSTOS E SEGUROS. AF_06/2014</v>
          </cell>
          <cell r="C978" t="str">
            <v>H</v>
          </cell>
          <cell r="D978" t="str">
            <v>AS</v>
          </cell>
          <cell r="E978" t="str">
            <v>0,55</v>
          </cell>
        </row>
        <row r="979">
          <cell r="A979">
            <v>91396</v>
          </cell>
          <cell r="B979" t="str">
            <v>CAMINHÃO PIPA 10.000 L TRUCADO, PESO BRUTO TOTAL 23.000 KG, CARGA ÚTIL MÁXIMA 15.935 KG, DISTÂNCIA ENTRE EIXOS 4,8 M, POTÊNCIA 230 CV, INCLU SIVE TANQUE DE AÇO PARA TRANSPORTE DE ÁGUA - DEPRECIAÇÃO. AF_06/2014</v>
          </cell>
          <cell r="C979" t="str">
            <v>H</v>
          </cell>
          <cell r="D979" t="str">
            <v>AS</v>
          </cell>
          <cell r="E979" t="str">
            <v>13,83</v>
          </cell>
        </row>
        <row r="980">
          <cell r="A980">
            <v>91397</v>
          </cell>
          <cell r="B980" t="str">
            <v>CAMINHÃO PIPA 10.000 L TRUCADO, PESO BRUTO TOTAL 23.000 KG, CARGA ÚTIL MÁXIMA 15.935 KG, DISTÂNCIA ENTRE EIXOS 4,8 M, POTÊNCIA 230 CV, INCLU SIVE TANQUE DE AÇO PARA TRANSPORTE DE ÁGUA - JUROS. AF_06/2014</v>
          </cell>
          <cell r="C980" t="str">
            <v>H</v>
          </cell>
          <cell r="D980" t="str">
            <v>AS</v>
          </cell>
          <cell r="E980" t="str">
            <v>3,53</v>
          </cell>
        </row>
        <row r="981">
          <cell r="A981">
            <v>91398</v>
          </cell>
          <cell r="B981" t="str">
            <v>CAMINHÃO PIPA 10.000 L TRUCADO, PESO BRUTO TOTAL 23.000 KG, CARGA ÚTIL MÁXIMA 15.935 KG, DISTÂNCIA ENTRE EIXOS 4,8 M, POTÊNCIA 230 CV, INCLU SIVE TANQUE DE AÇO PARA TRANSPORTE DE ÁGUA - IMPOSTOS E SEGUROS. AF_06 /2014</v>
          </cell>
          <cell r="C981" t="str">
            <v>H</v>
          </cell>
          <cell r="D981" t="str">
            <v>AS</v>
          </cell>
          <cell r="E981" t="str">
            <v>0,72</v>
          </cell>
        </row>
        <row r="982">
          <cell r="A982">
            <v>91402</v>
          </cell>
          <cell r="B982" t="str">
            <v>CAMINHÃO BASCULANTE 6 M3 TOCO, PESO BRUTO TOTAL 16.000 KG, CARGA ÚTIL MÁXIMA 11.130 KG, DISTÂNCIA ENTRE EIXOS 5,36 M, POTÊNCIA 185 CV, INCLU SIVE CAÇAMBA METÁLICA - IMPOSTOS E SEGUROS. AF_06/2014</v>
          </cell>
          <cell r="C982" t="str">
            <v>H</v>
          </cell>
          <cell r="D982" t="str">
            <v>AS</v>
          </cell>
          <cell r="E982" t="str">
            <v>0,61</v>
          </cell>
        </row>
        <row r="983">
          <cell r="A983">
            <v>91466</v>
          </cell>
          <cell r="B983" t="str">
            <v>GUINDAUTO HIDRÁULICO, CAPACIDADE MÁXIMA DE CARGA 6200 KG, MOMENTO MÁXI  MO DE CARGA 11,7 TM, ALCANCE MÁXIMO HORIZONTAL 9,70 M, INCLUSIVE CAMIN HÃO TOCO PBT 16.000 KG, POTÊNCIA DE 189 CV - IMPOSTOS E SEGUROS. AF_08 /2015</v>
          </cell>
          <cell r="C983" t="str">
            <v>H</v>
          </cell>
          <cell r="D983" t="str">
            <v>CR</v>
          </cell>
          <cell r="E983" t="str">
            <v>0,58</v>
          </cell>
        </row>
        <row r="984">
          <cell r="A984">
            <v>91467</v>
          </cell>
          <cell r="B984" t="str">
            <v>GUINDAUTO HIDRÁULICO, CAPACIDADE MÁXIMA DE CARGA 6200 KG, MOMENTO MÁXI MO DE CARGA 11,7 TM, ALCANCE MÁXIMO HORIZONTAL 9,70 M, INCLUSIVE CAMIN HÃO TOCO PBT 16.000 KG, POTÊNCIA DE 189 CV - MATERIAIS NA OPERAÇÃO. AF _08/2015</v>
          </cell>
          <cell r="C984" t="str">
            <v>H</v>
          </cell>
          <cell r="D984" t="str">
            <v>C</v>
          </cell>
          <cell r="E984" t="str">
            <v>66,54</v>
          </cell>
        </row>
        <row r="985">
          <cell r="A985">
            <v>91468</v>
          </cell>
          <cell r="B985" t="str">
            <v>ESPARGIDOR DE ASFALTO PRESSURIZADO, TANQUE 6 M3 COM ISOLAÇÃO TÉRMICA, AQUECIDO COM 2 MAÇARICOS, COM BARRA ESPARGIDORA 3,60 M, MONTADO SOBRE CAMINHÃO  TOCO, PBT 14.300 KG, POTÊNCIA 185 CV - DEPRECIAÇÃO. AF_08/20 15</v>
          </cell>
          <cell r="C985" t="str">
            <v>H</v>
          </cell>
          <cell r="D985" t="str">
            <v>AS</v>
          </cell>
          <cell r="E985" t="str">
            <v>16,73</v>
          </cell>
        </row>
        <row r="986">
          <cell r="A986">
            <v>91469</v>
          </cell>
          <cell r="B986" t="str">
            <v>ESPARGIDOR DE ASFALTO PRESSURIZADO, TANQUE 6 M3 COM ISOLAÇÃO TÉRMICA, AQUECIDO COM 2 MAÇARICOS, COM BARRA ESPARGIDORA 3,60 M, MONTADO SOBRE CAMINHÃO  TOCO, PBT 14.300 KG, POTÊNCIA 185 CV - JUROS. AF_08/2015</v>
          </cell>
          <cell r="C986" t="str">
            <v>H</v>
          </cell>
          <cell r="D986" t="str">
            <v>AS</v>
          </cell>
          <cell r="E986" t="str">
            <v>4,28</v>
          </cell>
        </row>
        <row r="987">
          <cell r="A987">
            <v>91484</v>
          </cell>
          <cell r="B987" t="str">
            <v>ESPARGIDOR DE ASFALTO PRESSURIZADO, TANQUE 6 M3 COM ISOLAÇÃO TÉRMICA, AQUECIDO COM 2 MAÇARICOS, COM BARRA ESPARGIDORA 3,60 M, MONTADO SOBRE CAMINHÃO  TOCO, PBT 14.300 KG, POTÊNCIA 185 CV - IMPOSTOS E SEGUROS. A F_08/2015</v>
          </cell>
          <cell r="C987" t="str">
            <v>H</v>
          </cell>
          <cell r="D987" t="str">
            <v>AS</v>
          </cell>
          <cell r="E987" t="str">
            <v>0,88</v>
          </cell>
        </row>
        <row r="988">
          <cell r="A988">
            <v>91485</v>
          </cell>
          <cell r="B988" t="str">
            <v>ESPARGIDOR DE ASFALTO PRESSURIZADO, TANQUE 6 M3 COM ISOLAÇÃO TÉRMICA, AQUECIDO COM 2 MAÇARICOS, COM BARRA ESPARGIDORA 3,60 M, MONTADO SOBRE CAMINHÃO  TOCO, PBT 14.300 KG, POTÊNCIA 185 CV - MATERIAIS NA OPERAÇÃO . AF_08/2015</v>
          </cell>
          <cell r="C988" t="str">
            <v>H</v>
          </cell>
          <cell r="D988" t="str">
            <v>C</v>
          </cell>
          <cell r="E988" t="str">
            <v>97,03</v>
          </cell>
        </row>
        <row r="989">
          <cell r="A989">
            <v>91529</v>
          </cell>
          <cell r="B989" t="str">
            <v>COMPACTADOR DE SOLOS DE PERCUSSÃO (SOQUETE) COM MOTOR A GASOLINA 4 TEM POS, POTÊNCIA 4 CV - DEPRECIAÇÃO. AF_08/2015</v>
          </cell>
          <cell r="C989" t="str">
            <v>H</v>
          </cell>
          <cell r="D989" t="str">
            <v>CR</v>
          </cell>
          <cell r="E989" t="str">
            <v>0,88</v>
          </cell>
        </row>
        <row r="990">
          <cell r="A990">
            <v>91530</v>
          </cell>
          <cell r="B990" t="str">
            <v>COMPACTADOR DE SOLOS DE PERCUSSÃO (SOQUETE) COM MOTOR A GASOLINA 4 TEM POS, POTÊNCIA 4 CV - JUROS. AF_08/2015</v>
          </cell>
          <cell r="C990" t="str">
            <v>H</v>
          </cell>
          <cell r="D990" t="str">
            <v>CR</v>
          </cell>
          <cell r="E990" t="str">
            <v>0,28</v>
          </cell>
        </row>
        <row r="991">
          <cell r="A991">
            <v>91531</v>
          </cell>
          <cell r="B991" t="str">
            <v xml:space="preserve">COMPACTADOR DE SOLOS DE PERCUSSÃO (SOQUETE) COM MOTOR A GASOLINA 4 TEM POS, POTÊNCIA 4 CV - MANUTENÇÃO. AF_08/2015 </v>
          </cell>
          <cell r="C991" t="str">
            <v>H</v>
          </cell>
          <cell r="D991" t="str">
            <v>CR</v>
          </cell>
          <cell r="E991" t="str">
            <v>0,93</v>
          </cell>
        </row>
        <row r="992">
          <cell r="A992">
            <v>91532</v>
          </cell>
          <cell r="B992" t="str">
            <v>COMPACTADOR DE SOLOS DE PERCUSSÃO (SOQUETE) COM MOTOR A GASOLINA 4 TEM POS, POTÊNCIA 4 CV - MATERIAIS NA OPERAÇÃO. AF_08/2015</v>
          </cell>
          <cell r="C992" t="str">
            <v>H</v>
          </cell>
          <cell r="D992" t="str">
            <v>C</v>
          </cell>
          <cell r="E992" t="str">
            <v>3,26</v>
          </cell>
        </row>
        <row r="993">
          <cell r="A993">
            <v>91629</v>
          </cell>
          <cell r="B993" t="str">
            <v>GUINDAUTO HIDRÁULICO, CAPACIDADE MÁXIMA DE CARGA 6500 KG, MOMENTO MÁXI MO DE CARGA 5,8 TM, ALCANCE MÁXIMO HORIZONTAL 7,60 M, INCLUSIVE CAMINH ÃO TOCO PBT 9.700 KG, POTÊNCIA DE 160 CV - DEPRECIAÇÃO. AF_08/2015</v>
          </cell>
          <cell r="C993" t="str">
            <v>H</v>
          </cell>
          <cell r="D993" t="str">
            <v>CR</v>
          </cell>
          <cell r="E993" t="str">
            <v>10,22</v>
          </cell>
        </row>
        <row r="994">
          <cell r="A994">
            <v>91630</v>
          </cell>
          <cell r="B994" t="str">
            <v>GUINDAUTO HIDRÁULICO, CAPACIDADE MÁXIMA DE CARGA 6500 KG, MOMENTO MÁXI MO DE CARGA 5,8 TM, ALCANCE MÁXIMO HORIZONTAL 7,60 M, INCLUSIVE CAMINH ÃO TOCO PBT 9.700 KG, POTÊNCIA DE 160 CV - JUROS. AF_08/2015</v>
          </cell>
          <cell r="C994" t="str">
            <v>H</v>
          </cell>
          <cell r="D994" t="str">
            <v>CR</v>
          </cell>
          <cell r="E994" t="str">
            <v>2,61</v>
          </cell>
        </row>
        <row r="995">
          <cell r="A995">
            <v>91631</v>
          </cell>
          <cell r="B995" t="str">
            <v>GUINDAUTO HIDRÁULICO, CAPACIDADE MÁXIMA DE CARGA 6500 KG, MOMENTO MÁXI MO DE CARGA 5,8 TM, ALCANCE MÁXIMO HORIZONTAL 7,60 M, INCLUSIVE CAMINH ÃO TOCO PBT 9.700 KG, POTÊNCIA DE 160 CV - IMPOSTOS E SEGUROS. AF_08/2 015</v>
          </cell>
          <cell r="C995" t="str">
            <v>H</v>
          </cell>
          <cell r="D995" t="str">
            <v>CR</v>
          </cell>
          <cell r="E995" t="str">
            <v>0,53</v>
          </cell>
        </row>
        <row r="996">
          <cell r="A996">
            <v>91632</v>
          </cell>
          <cell r="B996" t="str">
            <v>GUINDAUTO HIDRÁULICO, CAPACIDADE MÁXIMA DE CARGA 6500 KG, MOMENTO MÁXI MO DE CARGA 5,8 TM, ALCANCE MÁXIMO HORIZONTAL 7,60 M, INCLUSIVE CAMINH ÃO TOCO PBT 9.700 KG, POTÊNCIA DE 160 CV - MANUTENÇÃO. AF_08/2015</v>
          </cell>
          <cell r="C996" t="str">
            <v>H</v>
          </cell>
          <cell r="D996" t="str">
            <v>CR</v>
          </cell>
          <cell r="E996" t="str">
            <v>12,77</v>
          </cell>
        </row>
        <row r="997">
          <cell r="A997">
            <v>91633</v>
          </cell>
          <cell r="B997" t="str">
            <v>GUINDAUTO HIDRÁULICO, CAPACIDADE MÁXIMA DE CARGA 6500 KG, MOMENTO MÁXI MO DE CARGA 5,8 TM, ALCANCE MÁXIMO HORIZONTAL 7,60 M, INCLUSIVE CAMINH ÃO TOCO PBT 9.700 KG, POTÊNCIA DE 160 CV - MATERIAIS NA OPERAÇÃO. AF_0 8/2015</v>
          </cell>
          <cell r="C997" t="str">
            <v>H</v>
          </cell>
          <cell r="D997" t="str">
            <v>C</v>
          </cell>
          <cell r="E997" t="str">
            <v>56,33</v>
          </cell>
        </row>
        <row r="998">
          <cell r="A998">
            <v>91640</v>
          </cell>
          <cell r="B998" t="str">
            <v>CAMINHÃO DE TRANSPORTE DE MATERIAL ASFÁLTICO 30.000 L, COM CAVALO MECÂ NICO DE CAPACIDADE MÁXIMA DE TRAÇÃO COMBINADO DE 66.000 KG, POTÊNCIA 3 60 CV, INCLUSIVE TANQUE DE ASFALTO COM SERPENTINA - DEPRECIAÇÃO. AF_08 /2015</v>
          </cell>
          <cell r="C998" t="str">
            <v>H</v>
          </cell>
          <cell r="D998" t="str">
            <v>AS</v>
          </cell>
          <cell r="E998" t="str">
            <v>19,91</v>
          </cell>
        </row>
        <row r="999">
          <cell r="A999">
            <v>91641</v>
          </cell>
          <cell r="B999" t="str">
            <v>CAMINHÃO DE TRANSPORTE DE MATERIAL ASFÁLTICO 30.000 L, COM CAVALO MECÂ NICO DE CAPACIDADE MÁXIMA DE TRAÇÃO COMBINADO DE 66.000 KG, POTÊNCIA 3 60 CV, INCLUSIVE TANQUE DE ASFALTO COM SERPENTINA - JUROS. AF_08/2015</v>
          </cell>
          <cell r="C999" t="str">
            <v>H</v>
          </cell>
          <cell r="D999" t="str">
            <v>AS</v>
          </cell>
          <cell r="E999" t="str">
            <v>9,71</v>
          </cell>
        </row>
        <row r="1000">
          <cell r="A1000">
            <v>91642</v>
          </cell>
          <cell r="B1000" t="str">
            <v>CAMINHÃO DE TRANSPORTE DE MATERIAL ASFÁLTICO 30.000 L, COM CAVALO MECÂ NICO DE CAPACIDADE MÁXIMA DE TRAÇÃO COMBINADO DE 66.000 KG, POTÊNCIA 3  60 CV, INCLUSIVE TANQUE DE ASFALTO COM SERPENTINA - IMPOSTOS E SEGUROS . AF_08/2015</v>
          </cell>
          <cell r="C1000" t="str">
            <v>H</v>
          </cell>
          <cell r="D1000" t="str">
            <v>AS</v>
          </cell>
          <cell r="E1000" t="str">
            <v>2,01</v>
          </cell>
        </row>
        <row r="1001">
          <cell r="A1001">
            <v>91643</v>
          </cell>
          <cell r="B1001" t="str">
            <v>CAMINHÃO DE TRANSPORTE DE MATERIAL ASFÁLTICO 30.000 L, COM CAVALO MECÂ NICO DE CAPACIDADE MÁXIMA DE TRAÇÃO COMBINADO DE 66.000 KG, POTÊNCIA 3 60 CV, INCLUSIVE TANQUE DE ASFALTO COM SERPENTINA - MANUTENÇÃO. AF_08/ 2015</v>
          </cell>
          <cell r="C1001" t="str">
            <v>H</v>
          </cell>
          <cell r="D1001" t="str">
            <v>AS</v>
          </cell>
          <cell r="E1001" t="str">
            <v>28,02</v>
          </cell>
        </row>
        <row r="1002">
          <cell r="A1002">
            <v>91644</v>
          </cell>
          <cell r="B1002" t="str">
            <v>CAMINHÃO DE TRANSPORTE DE MATERIAL ASFÁLTICO 30.000 L, COM CAVALO MECÂ NICO DE CAPACIDADE MÁXIMA DE TRAÇÃO COMBINADO DE 66.000 KG, POTÊNCIA 3 60 CV, INCLUSIVE TANQUE DE ASFALTO COM SERPENTINA - MATERIAIS NA OPERA ÇÃO. AF_08/2015</v>
          </cell>
          <cell r="C1002" t="str">
            <v>H</v>
          </cell>
          <cell r="D1002" t="str">
            <v>C</v>
          </cell>
          <cell r="E1002" t="str">
            <v>126,77</v>
          </cell>
        </row>
        <row r="1003">
          <cell r="A1003">
            <v>91688</v>
          </cell>
          <cell r="B1003" t="str">
            <v>SERRA CIRCULAR DE BANCADA COM MOTOR ELÉTRICO POTÊNCIA DE 5HP, COM COIF A PARA DISCO 10" - DEPRECIAÇÃO. AF_08/2015</v>
          </cell>
          <cell r="C1003" t="str">
            <v>H</v>
          </cell>
          <cell r="D1003" t="str">
            <v>CR</v>
          </cell>
          <cell r="E1003" t="str">
            <v>0,03</v>
          </cell>
        </row>
        <row r="1004">
          <cell r="A1004">
            <v>91689</v>
          </cell>
          <cell r="B1004" t="str">
            <v>SERRA CIRCULAR DE BANCADA COM MOTOR ELÉTRICO POTÊNCIA DE 5HP, COM COIF A PARA DISCO 10" - JUROS. AF_08/2015</v>
          </cell>
          <cell r="C1004" t="str">
            <v>H</v>
          </cell>
          <cell r="D1004" t="str">
            <v>CR</v>
          </cell>
          <cell r="E1004" t="str">
            <v>0,00</v>
          </cell>
        </row>
        <row r="1005">
          <cell r="A1005">
            <v>91690</v>
          </cell>
          <cell r="B1005" t="str">
            <v>SERRA CIRCULAR DE BANCADA COM MOTOR ELÉTRICO POTÊNCIA DE 5HP, COM COIF A PARA DISCO 10" - MANUTENÇÃO. AF_08/2015</v>
          </cell>
          <cell r="C1005" t="str">
            <v>H</v>
          </cell>
          <cell r="D1005" t="str">
            <v>CR</v>
          </cell>
          <cell r="E1005" t="str">
            <v>0,02</v>
          </cell>
        </row>
        <row r="1006">
          <cell r="A1006">
            <v>91691</v>
          </cell>
          <cell r="B1006" t="str">
            <v>SERRA CIRCULAR DE BANCADA COM MOTOR ELÉTRICO POTÊNCIA DE 5HP, COM COIF A PARA DISCO 10" - MATERIAIS NA OPERAÇÃO. AF_08/2015</v>
          </cell>
          <cell r="C1006" t="str">
            <v>H</v>
          </cell>
          <cell r="D1006" t="str">
            <v>CR</v>
          </cell>
          <cell r="E1006" t="str">
            <v>1,36</v>
          </cell>
        </row>
        <row r="1007">
          <cell r="A1007">
            <v>92040</v>
          </cell>
          <cell r="B1007" t="str">
            <v>DISTRIBUIDOR DE AGREGADOS REBOCAVEL, CAPACIDADE 1,9 M³, LARGURA DE TRA BALHO 3,66 M - DEPRECIAÇÃO. AF_11/2015</v>
          </cell>
          <cell r="C1007" t="str">
            <v>H</v>
          </cell>
          <cell r="D1007" t="str">
            <v>AS</v>
          </cell>
          <cell r="E1007" t="str">
            <v>2,72</v>
          </cell>
        </row>
        <row r="1008">
          <cell r="A1008">
            <v>92041</v>
          </cell>
          <cell r="B1008" t="str">
            <v>DISTRIBUIDOR DE AGREGADOS REBOCAVEL, CAPACIDADE 1,9 M³, LARGURA DE TRA BALHO 3,66 M - JUROS. AF_11/2015</v>
          </cell>
          <cell r="C1008" t="str">
            <v>H</v>
          </cell>
          <cell r="D1008" t="str">
            <v>AS</v>
          </cell>
          <cell r="E1008" t="str">
            <v>0,99</v>
          </cell>
        </row>
        <row r="1009">
          <cell r="A1009">
            <v>92042</v>
          </cell>
          <cell r="B1009" t="str">
            <v>DISTRIBUIDOR DE AGREGADOS REBOCAVEL, CAPACIDADE 1,9 M³, LARGURA DE TRA BALHO 3,66 M - MANUTENÇÃO. AF_11/2015</v>
          </cell>
          <cell r="C1009" t="str">
            <v>H</v>
          </cell>
          <cell r="D1009" t="str">
            <v>AS</v>
          </cell>
          <cell r="E1009" t="str">
            <v>1,89</v>
          </cell>
        </row>
        <row r="1010">
          <cell r="A1010">
            <v>92101</v>
          </cell>
          <cell r="B1010" t="str">
            <v xml:space="preserve">CAMINHÃO PARA EQUIPAMENTO DE LIMPEZA A SUCÇÃO COM CAMINHÃO TRUCADO DE PESO BRUTO TOTAL 23000 KG, CARGA ÚTIL MÁXIMA 15935 KG, DISTÂNCIA ENTRE EIXOS 4,80 M, POTÊNCIA 230 CV, INCLUSIVE LIMPADORA A SUCÇÃO, TANQUE 1 2000 L - DEPRECIAÇÃO. AF_11/2015 </v>
          </cell>
          <cell r="C1010" t="str">
            <v>H</v>
          </cell>
          <cell r="D1010" t="str">
            <v>AS</v>
          </cell>
          <cell r="E1010" t="str">
            <v>14,61</v>
          </cell>
        </row>
        <row r="1011">
          <cell r="A1011">
            <v>92102</v>
          </cell>
          <cell r="B1011" t="str">
            <v>CAMINHÃO PARA EQUIPAMENTO DE LIMPEZA A SUCÇÃO COM CAMINHÃO TRUCADO DE PESO BRUTO TOTAL 23000 KG, CARGA ÚTIL MÁXIMA 15935 KG, DISTÂNCIA ENTRE EIXOS 4,80 M, POTÊNCIA 230 CV, INCLUSIVE LIMPADORA A SUCÇÃO, TANQUE 1 2000 L - JUROS. AF_11/2015</v>
          </cell>
          <cell r="C1011" t="str">
            <v>H</v>
          </cell>
          <cell r="D1011" t="str">
            <v>AS</v>
          </cell>
          <cell r="E1011" t="str">
            <v>7,12</v>
          </cell>
        </row>
        <row r="1012">
          <cell r="A1012">
            <v>92103</v>
          </cell>
          <cell r="B1012" t="str">
            <v>CAMINHÃO PARA EQUIPAMENTO DE LIMPEZA A SUCÇÃO COM CAMINHÃO TRUCADO DE PESO BRUTO TOTAL 23000 KG, CARGA ÚTIL MÁXIMA 15935 KG, DISTÂNCIA ENTRE EIXOS 4,80 M, POTÊNCIA 230 CV, INCLUSIVE LIMPADORA A SUCÇÃO, TANQUE 1 2000 L - IMPOSTOS E SEGUROS. AF_11/2015</v>
          </cell>
          <cell r="C1012" t="str">
            <v>H</v>
          </cell>
          <cell r="D1012" t="str">
            <v>AS</v>
          </cell>
          <cell r="E1012" t="str">
            <v>1,48</v>
          </cell>
        </row>
        <row r="1013">
          <cell r="A1013">
            <v>92104</v>
          </cell>
          <cell r="B1013" t="str">
            <v>CAMINHÃO PARA EQUIPAMENTO DE LIMPEZA A SUCÇÃO COM CAMINHÃO TRUCADO DE PESO BRUTO TOTAL 23000 KG, CARGA ÚTIL MÁXIMA 15935 KG, DISTÂNCIA ENTRE EIXOS 4,80 M, POTÊNCIA 230 CV, INCLUSIVE LIMPADORA A SUCÇÃO, TANQUE 1 2000 L - MANUTENÇÃO. AF_11/2015</v>
          </cell>
          <cell r="C1013" t="str">
            <v>H</v>
          </cell>
          <cell r="D1013" t="str">
            <v>AS</v>
          </cell>
          <cell r="E1013" t="str">
            <v>20,56</v>
          </cell>
        </row>
        <row r="1014">
          <cell r="A1014">
            <v>92105</v>
          </cell>
          <cell r="B1014" t="str">
            <v>CAMINHÃO PARA EQUIPAMENTO DE LIMPEZA A SUCÇÃO COM CAMINHÃO TRUCADO DE PESO BRUTO TOTAL 23000 KG, CARGA ÚTIL MÁXIMA 15935 KG, DISTÂNCIA ENTRE EIXOS 4,80 M, POTÊNCIA 230 CV, INCLUSIVE LIMPADORA A SUCÇÃO, TANQUE 1 2000 L - MATERIAIS NA OPERAÇÃO. AF_11/2015</v>
          </cell>
          <cell r="C1014" t="str">
            <v>H</v>
          </cell>
          <cell r="D1014" t="str">
            <v>C</v>
          </cell>
          <cell r="E1014" t="str">
            <v>80,99</v>
          </cell>
        </row>
        <row r="1015">
          <cell r="A1015">
            <v>92108</v>
          </cell>
          <cell r="B1015" t="str">
            <v>PENEIRA ROTATIVA COM MOTOR ELÉTRICO TRIFÁSICO DE 2 CV, CILINDRO DE 1 M X 0,60 M, COM FUROS DE 3,17 MM - DEPRECIAÇÃO. AF_11/2015</v>
          </cell>
          <cell r="C1015" t="str">
            <v>H</v>
          </cell>
          <cell r="D1015" t="str">
            <v>CR</v>
          </cell>
          <cell r="E1015" t="str">
            <v>0,72</v>
          </cell>
        </row>
        <row r="1016">
          <cell r="A1016">
            <v>92109</v>
          </cell>
          <cell r="B1016" t="str">
            <v>PENEIRA ROTATIVA COM MOTOR ELÉTRICO TRIFÁSICO DE 2 CV, CILINDRO DE 1 M X 0,60 M, COM FUROS DE 3,17 MM - JUROS. AF_11/2015</v>
          </cell>
          <cell r="C1016" t="str">
            <v>H</v>
          </cell>
          <cell r="D1016" t="str">
            <v>CR</v>
          </cell>
          <cell r="E1016" t="str">
            <v>0,22</v>
          </cell>
        </row>
        <row r="1017">
          <cell r="A1017">
            <v>92110</v>
          </cell>
          <cell r="B1017" t="str">
            <v>PENEIRA ROTATIVA COM MOTOR ELÉTRICO TRIFÁSICO DE 2 CV, CILINDRO DE 1 M X 0,60 M, COM FUROS DE 3,17 MM - MANUTENÇÃO. AF_11/2015</v>
          </cell>
          <cell r="C1017" t="str">
            <v>H</v>
          </cell>
          <cell r="D1017" t="str">
            <v>CR</v>
          </cell>
          <cell r="E1017" t="str">
            <v>0,76</v>
          </cell>
        </row>
        <row r="1018">
          <cell r="A1018">
            <v>92111</v>
          </cell>
          <cell r="B1018" t="str">
            <v>PENEIRA ROTATIVA COM MOTOR ELÉTRICO TRIFÁSICO DE 2 CV, CILINDRO DE 1 M X 0,60 M, COM FUROS DE 3,17 MM - MATERIAIS NA OPERAÇÃO. AF_11/2015</v>
          </cell>
          <cell r="C1018" t="str">
            <v>H</v>
          </cell>
          <cell r="D1018" t="str">
            <v>CR</v>
          </cell>
          <cell r="E1018" t="str">
            <v>0,53</v>
          </cell>
        </row>
        <row r="1019">
          <cell r="A1019">
            <v>92114</v>
          </cell>
          <cell r="B1019" t="str">
            <v>DOSADOR DE AREIA, CAPACIDADE DE 26 LITROS - DEPRECIAÇÃO. AF_11/2015</v>
          </cell>
          <cell r="C1019" t="str">
            <v>H</v>
          </cell>
          <cell r="D1019" t="str">
            <v>CR</v>
          </cell>
          <cell r="E1019" t="str">
            <v>0,73</v>
          </cell>
        </row>
        <row r="1020">
          <cell r="A1020">
            <v>92115</v>
          </cell>
          <cell r="B1020" t="str">
            <v>DOSADOR DE AREIA, CAPACIDADE DE 26 LITROS - JUROS. AF_11/2015</v>
          </cell>
          <cell r="C1020" t="str">
            <v>H</v>
          </cell>
          <cell r="D1020" t="str">
            <v>CR</v>
          </cell>
          <cell r="E1020" t="str">
            <v>0,04</v>
          </cell>
        </row>
        <row r="1021">
          <cell r="A1021">
            <v>92116</v>
          </cell>
          <cell r="B1021" t="str">
            <v>DOSADOR DE AREIA, CAPACIDADE DE 26 LITROS - MANUTENÇÃO. AF_11/2015 CAMINHONETE COM MOTOR A DIESEL, POTÊNCIA 180 CV, CABINE DUPLA, 4X4 - D  EPRECIAÇÃO. AF_11/2015</v>
          </cell>
          <cell r="C1021" t="str">
            <v>H</v>
          </cell>
          <cell r="D1021" t="str">
            <v>CR</v>
          </cell>
          <cell r="E1021" t="str">
            <v>0,48</v>
          </cell>
        </row>
        <row r="1022">
          <cell r="A1022">
            <v>92133</v>
          </cell>
          <cell r="B1022" t="str">
            <v>CAMINHONETE COM MOTOR A DIESEL, POTÊNCIA 180 CV, CABINE DUPLA, 4X4 - D  EPRECIAÇÃO. AF_11/2015</v>
          </cell>
          <cell r="C1022" t="str">
            <v>H</v>
          </cell>
          <cell r="D1022" t="str">
            <v>CR</v>
          </cell>
          <cell r="E1022" t="str">
            <v>7,52</v>
          </cell>
        </row>
        <row r="1023">
          <cell r="A1023">
            <v>92134</v>
          </cell>
          <cell r="B1023" t="str">
            <v>CAMINHONETE COM MOTOR A DIESEL, POTÊNCIA 180 CV, CABINE DUPLA, 4X4 - J UROS. AF_11/2015</v>
          </cell>
          <cell r="C1023" t="str">
            <v>H</v>
          </cell>
          <cell r="D1023" t="str">
            <v>CR</v>
          </cell>
          <cell r="E1023" t="str">
            <v>1,80</v>
          </cell>
        </row>
        <row r="1024">
          <cell r="A1024">
            <v>92135</v>
          </cell>
          <cell r="B1024" t="str">
            <v>CAMINHONETE COM MOTOR A DIESEL, POTÊNCIA 180 CV, CABINE DUPLA, 4X4 - I MPOSTOS E SEGUROS. AF_11/2015</v>
          </cell>
          <cell r="C1024" t="str">
            <v>H</v>
          </cell>
          <cell r="D1024" t="str">
            <v>CR</v>
          </cell>
          <cell r="E1024" t="str">
            <v>0,37</v>
          </cell>
        </row>
        <row r="1025">
          <cell r="A1025">
            <v>92136</v>
          </cell>
          <cell r="B1025" t="str">
            <v>CAMINHONETE COM MOTOR A DIESEL, POTÊNCIA 180 CV, CABINE DUPLA, 4X4 - M ANUTENÇÃO. AF_11/2015</v>
          </cell>
          <cell r="C1025" t="str">
            <v>H</v>
          </cell>
          <cell r="D1025" t="str">
            <v>CR</v>
          </cell>
          <cell r="E1025" t="str">
            <v>10,02</v>
          </cell>
        </row>
        <row r="1026">
          <cell r="A1026">
            <v>92137</v>
          </cell>
          <cell r="B1026" t="str">
            <v>CAMINHONETE COM MOTOR A DIESEL, POTÊNCIA 180 CV, CABINE DUPLA, 4X4 - M ATERIAIS NA OPERAÇÃO. AF_11/2015</v>
          </cell>
          <cell r="C1026" t="str">
            <v>H</v>
          </cell>
          <cell r="D1026" t="str">
            <v>C</v>
          </cell>
          <cell r="E1026" t="str">
            <v>63,38</v>
          </cell>
        </row>
        <row r="1027">
          <cell r="A1027">
            <v>92140</v>
          </cell>
          <cell r="B1027" t="str">
            <v>CAMINHONETE CABINE SIMPLES COM MOTOR 1.6 FLEX, CÂMBIO MANUAL, POTÊNCIA 101/104 CV, 2 PORTAS - DEPRECIAÇÃO. AF_11/2015</v>
          </cell>
          <cell r="C1027" t="str">
            <v>H</v>
          </cell>
          <cell r="D1027" t="str">
            <v>CR</v>
          </cell>
          <cell r="E1027" t="str">
            <v>2,88</v>
          </cell>
        </row>
        <row r="1028">
          <cell r="A1028">
            <v>92141</v>
          </cell>
          <cell r="B1028" t="str">
            <v>CAMINHONETE CABINE SIMPLES COM MOTOR 1.6 FLEX, CÂMBIO MANUAL, POTÊNCIA 101/104 CV, 2 PORTAS - JUROS. AF_11/2015</v>
          </cell>
          <cell r="C1028" t="str">
            <v>H</v>
          </cell>
          <cell r="D1028" t="str">
            <v>CR</v>
          </cell>
          <cell r="E1028" t="str">
            <v>0,69</v>
          </cell>
        </row>
        <row r="1029">
          <cell r="A1029">
            <v>92142</v>
          </cell>
          <cell r="B1029" t="str">
            <v>CAMINHONETE CABINE SIMPLES COM MOTOR 1.6 FLEX, CÂMBIO MANUAL, POTÊNCIA 101/104 CV, 2 PORTAS - IMPOSTOS E SEGUROS. AF_11/2015</v>
          </cell>
          <cell r="C1029" t="str">
            <v>H</v>
          </cell>
          <cell r="D1029" t="str">
            <v>CR</v>
          </cell>
          <cell r="E1029" t="str">
            <v>0,14</v>
          </cell>
        </row>
        <row r="1030">
          <cell r="A1030">
            <v>92143</v>
          </cell>
          <cell r="B1030" t="str">
            <v>CAMINHONETE CABINE SIMPLES COM MOTOR 1.6 FLEX, CÂMBIO MANUAL, POTÊNCIA 101/104 CV, 2 PORTAS - MANUTENÇÃO. AF_11/2015</v>
          </cell>
          <cell r="C1030" t="str">
            <v>H</v>
          </cell>
          <cell r="D1030" t="str">
            <v>CR</v>
          </cell>
          <cell r="E1030" t="str">
            <v>3,84</v>
          </cell>
        </row>
        <row r="1031">
          <cell r="A1031">
            <v>92144</v>
          </cell>
          <cell r="B1031" t="str">
            <v>CAMINHONETE CABINE SIMPLES COM MOTOR 1.6 FLEX, CÂMBIO MANUAL, POTÊNCIA 101/104 CV, 2 PORTAS - MATERIAIS NA OPERAÇÃO. AF_11/2015</v>
          </cell>
          <cell r="C1031" t="str">
            <v>H</v>
          </cell>
          <cell r="D1031" t="str">
            <v>C</v>
          </cell>
          <cell r="E1031" t="str">
            <v>55,16</v>
          </cell>
        </row>
        <row r="1032">
          <cell r="A1032">
            <v>92237</v>
          </cell>
          <cell r="B1032" t="str">
            <v>CAMINHÃO DE TRANSPORTE DE MATERIAL ASFÁLTICO 20.000 L, COM CAVALO MECÂ NICO DE CAPACIDADE MÁXIMA DE TRAÇÃO COMBINADO DE 45.000 KG, POTÊNCIA 3 30 CV, INCLUSIVE TANQUE DE ASFALTO COM MAÇARICO - DEPRECIAÇÃO. AF_12/2 015</v>
          </cell>
          <cell r="C1032" t="str">
            <v>H</v>
          </cell>
          <cell r="D1032" t="str">
            <v>AS</v>
          </cell>
          <cell r="E1032" t="str">
            <v>14,58</v>
          </cell>
        </row>
        <row r="1033">
          <cell r="A1033">
            <v>92238</v>
          </cell>
          <cell r="B1033" t="str">
            <v>CAMINHÃO DE TRANSPORTE DE MATERIAL ASFÁLTICO 20.000 L, COM CAVALO MECÂ NICO DE CAPACIDADE MÁXIMA DE TRAÇÃO COMBINADO DE 45.000 KG, POTÊNCIA 3 30 CV, INCLUSIVE TANQUE DE ASFALTO COM MAÇARICO - JUROS. AF_12/2015</v>
          </cell>
          <cell r="C1033" t="str">
            <v>H</v>
          </cell>
          <cell r="D1033" t="str">
            <v>AS</v>
          </cell>
          <cell r="E1033" t="str">
            <v>7,11</v>
          </cell>
        </row>
        <row r="1034">
          <cell r="A1034">
            <v>92239</v>
          </cell>
          <cell r="B1034" t="str">
            <v>CAMINHÃO DE TRANSPORTE DE MATERIAL ASFÁLTICO 20.000 L, COM CAVALO MECÂ NICO DE CAPACIDADE MÁXIMA DE TRAÇÃO COMBINADO DE 45.000 KG, POTÊNCIA 3  30 CV, INCLUSIVE TANQUE DE ASFALTO COM MAÇARICO - IMPOSTOS E SEGUROS. AF_12/2015</v>
          </cell>
          <cell r="C1034" t="str">
            <v>H</v>
          </cell>
          <cell r="D1034" t="str">
            <v>AS</v>
          </cell>
          <cell r="E1034" t="str">
            <v>1,47</v>
          </cell>
        </row>
        <row r="1035">
          <cell r="A1035">
            <v>92240</v>
          </cell>
          <cell r="B1035" t="str">
            <v>CAMINHÃO DE TRANSPORTE DE MATERIAL ASFÁLTICO 20.000 L, COM CAVALO MECÂ NICO DE CAPACIDADE MÁXIMA DE TRAÇÃO COMBINADO DE 45.000 KG, POTÊNCIA 3 30 CV, INCLUSIVE TANQUE DE ASFALTO COM MAÇARICO - MANUTENÇÃO. AF_12/20 15</v>
          </cell>
          <cell r="C1035" t="str">
            <v>H</v>
          </cell>
          <cell r="D1035" t="str">
            <v>AS</v>
          </cell>
          <cell r="E1035" t="str">
            <v>20,52</v>
          </cell>
        </row>
        <row r="1036">
          <cell r="A1036">
            <v>92241</v>
          </cell>
          <cell r="B1036" t="str">
            <v>CAMINHÃO DE TRANSPORTE DE MATERIAL ASFÁLTICO 20.000 L, COM CAVALO MECÂ NICO DE CAPACIDADE MÁXIMA DE TRAÇÃO COMBINADO DE 45.000 KG, POTÊNCIA 3 30 CV, INCLUSIVE TANQUE DE ASFALTO COM MAÇARICO - MATERIAIS NA OPERAÇÃ O. AF_12/2015</v>
          </cell>
          <cell r="C1036" t="str">
            <v>H</v>
          </cell>
          <cell r="D1036" t="str">
            <v>C</v>
          </cell>
          <cell r="E1036" t="str">
            <v>116,21</v>
          </cell>
        </row>
        <row r="1037">
          <cell r="A1037">
            <v>92712</v>
          </cell>
          <cell r="B1037" t="str">
            <v>APARELHO PARA CORTE E SOLDA OXI-ACETILENO SOBRE RODAS, INCLUSIVE CILIN DROS E MAÇARICOS - DEPRECIAÇÃO. AF_12/2015</v>
          </cell>
          <cell r="C1037" t="str">
            <v>H</v>
          </cell>
          <cell r="D1037" t="str">
            <v>C</v>
          </cell>
          <cell r="E1037" t="str">
            <v>0,17</v>
          </cell>
        </row>
        <row r="1038">
          <cell r="A1038">
            <v>92713</v>
          </cell>
          <cell r="B1038" t="str">
            <v>APARELHO PARA CORTE E SOLDA OXI-ACETILENO SOBRE RODAS, INCLUSIVE CILIN DROS E MAÇARICOS - JUROS. AF_12/2015</v>
          </cell>
          <cell r="C1038" t="str">
            <v>H</v>
          </cell>
          <cell r="D1038" t="str">
            <v>C</v>
          </cell>
          <cell r="E1038" t="str">
            <v>0,04</v>
          </cell>
        </row>
        <row r="1039">
          <cell r="A1039">
            <v>92714</v>
          </cell>
          <cell r="B1039" t="str">
            <v>APARELHO PARA CORTE E SOLDA OXI-ACETILENO SOBRE RODAS, INCLUSIVE CILIN DROS E MAÇARICOS - MANUTENÇÃO. AF_12/2015</v>
          </cell>
          <cell r="C1039" t="str">
            <v>H</v>
          </cell>
          <cell r="D1039" t="str">
            <v>C</v>
          </cell>
          <cell r="E1039" t="str">
            <v>0,11</v>
          </cell>
        </row>
        <row r="1040">
          <cell r="A1040">
            <v>92715</v>
          </cell>
          <cell r="B1040" t="str">
            <v>APARELHO PARA CORTE E SOLDA OXI-ACETILENO SOBRE RODAS, INCLUSIVE CILIN DROS E MAÇARICOS - MATERIAIS NA OPERAÇÃO. AF_12/2015</v>
          </cell>
          <cell r="C1040" t="str">
            <v>H</v>
          </cell>
          <cell r="D1040" t="str">
            <v>CR</v>
          </cell>
          <cell r="E1040" t="str">
            <v>16,25</v>
          </cell>
        </row>
        <row r="1041">
          <cell r="A1041">
            <v>92956</v>
          </cell>
          <cell r="B1041" t="str">
            <v>MÁQUINA EXTRUSORA DE CONCRETO PARA GUIAS E SARJETAS, MOTOR A DIESEL, P OTÊNCIA 14 CV - DEPRECIAÇÃO. AF_12/2015</v>
          </cell>
          <cell r="C1041" t="str">
            <v>H</v>
          </cell>
          <cell r="D1041" t="str">
            <v>CR</v>
          </cell>
          <cell r="E1041" t="str">
            <v>2,26</v>
          </cell>
        </row>
        <row r="1042">
          <cell r="A1042">
            <v>92957</v>
          </cell>
          <cell r="B1042" t="str">
            <v>MÁQUINA EXTRUSORA DE CONCRETO PARA GUIAS E SARJETAS, MOTOR A DIESEL, P OTÊNCIA 14 CV - JUROS. AF_12/2015</v>
          </cell>
          <cell r="C1042" t="str">
            <v>H</v>
          </cell>
          <cell r="D1042" t="str">
            <v>CR</v>
          </cell>
          <cell r="E1042" t="str">
            <v>0,67</v>
          </cell>
        </row>
        <row r="1043">
          <cell r="A1043">
            <v>92958</v>
          </cell>
          <cell r="B1043" t="str">
            <v>MÁQUINA EXTRUSORA DE CONCRETO PARA GUIAS E SARJETAS, MOTOR A DIESEL, P OTÊNCIA 14 CV - MANUTENÇÃO. AF_12/2015</v>
          </cell>
          <cell r="C1043" t="str">
            <v>H</v>
          </cell>
          <cell r="D1043" t="str">
            <v>CR</v>
          </cell>
          <cell r="E1043" t="str">
            <v>2,20</v>
          </cell>
        </row>
        <row r="1044">
          <cell r="A1044">
            <v>92959</v>
          </cell>
          <cell r="B1044" t="str">
            <v>MÁQUINA EXTRUSORA DE CONCRETO PARA GUIAS E SARJETAS, MOTOR A DIESEL, P OTÊNCIA 14 CV - MATERIAIS NA OPERAÇÃO. AF_12/2015</v>
          </cell>
          <cell r="C1044" t="str">
            <v>H</v>
          </cell>
          <cell r="D1044" t="str">
            <v>C</v>
          </cell>
          <cell r="E1044" t="str">
            <v>6,57</v>
          </cell>
        </row>
        <row r="1045">
          <cell r="A1045">
            <v>92963</v>
          </cell>
          <cell r="B1045" t="str">
            <v xml:space="preserve">MARTELO PERFURADOR PNEUMÁTICO MANUAL, HASTE 25 X 75 MM, 21 KG - DEPREC IAÇÃO. AF_12/2015 </v>
          </cell>
          <cell r="C1045" t="str">
            <v>H</v>
          </cell>
          <cell r="D1045" t="str">
            <v>AS</v>
          </cell>
          <cell r="E1045" t="str">
            <v>0,48</v>
          </cell>
        </row>
        <row r="1046">
          <cell r="A1046">
            <v>92964</v>
          </cell>
          <cell r="B1046" t="str">
            <v>MARTELO PERFURADOR PNEUMÁTICO MANUAL, HASTE 25 X 75 MM, 21 KG - JUROS. AF_12/2015</v>
          </cell>
          <cell r="C1046" t="str">
            <v>H</v>
          </cell>
          <cell r="D1046" t="str">
            <v>AS</v>
          </cell>
          <cell r="E1046" t="str">
            <v>0,13</v>
          </cell>
        </row>
        <row r="1047">
          <cell r="A1047">
            <v>92965</v>
          </cell>
          <cell r="B1047" t="str">
            <v>MARTELO PERFURADOR PNEUMÁTICO MANUAL, HASTE 25 X 75 MM, 21 KG - MANUTE NÇÃO. AF_12/2015</v>
          </cell>
          <cell r="C1047" t="str">
            <v>H</v>
          </cell>
          <cell r="D1047" t="str">
            <v>AS</v>
          </cell>
          <cell r="E1047" t="str">
            <v>0,31</v>
          </cell>
        </row>
        <row r="1048">
          <cell r="A1048">
            <v>93220</v>
          </cell>
          <cell r="B1048" t="str">
            <v>PERFURATRIZ COM TORRE METÁLICA PARA EXECUÇÃO DE ESTACA HÉLICE CONTÍNUA , PROFUNDIDADE MÁXIMA DE 32 M, DIÂMETRO MÁXIMO DE 1000 MM, POTÊNCIA IN STALADA DE 350 HP, MESA ROTATIVA COM TORQUE MÁXIMO DE 263 KNM - DEPREC IAÇÃO. AF_01/2016</v>
          </cell>
          <cell r="C1048" t="str">
            <v>H</v>
          </cell>
          <cell r="D1048" t="str">
            <v>CR</v>
          </cell>
          <cell r="E1048" t="str">
            <v>276,95</v>
          </cell>
        </row>
        <row r="1049">
          <cell r="A1049">
            <v>93221</v>
          </cell>
          <cell r="B1049" t="str">
            <v>PERFURATRIZ COM TORRE METÁLICA PARA EXECUÇÃO DE ESTACA HÉLICE CONTÍNUA , PROFUNDIDADE MÁXIMA DE 32 M, DIÂMETRO MÁXIMO DE 1000 MM, POTÊNCIA IN STALADA DE 350 HP, MESA ROTATIVA COM TORQUE MÁXIMO DE 263 KNM - JUROS. AF_01/2016</v>
          </cell>
          <cell r="C1049" t="str">
            <v>H</v>
          </cell>
          <cell r="D1049" t="str">
            <v>CR</v>
          </cell>
          <cell r="E1049" t="str">
            <v>61,20</v>
          </cell>
        </row>
        <row r="1050">
          <cell r="A1050">
            <v>93222</v>
          </cell>
          <cell r="B1050" t="str">
            <v>PERFURATRIZ COM TORRE METÁLICA PARA EXECUÇÃO DE ESTACA HÉLICE CONTÍNUA , PROFUNDIDADE MÁXIMA DE 32 M, DIÂMETRO MÁXIMO DE 1000 MM, POTÊNCIA IN STALADA DE 350 HP, MESA ROTATIVA COM TORQUE MÁXIMO DE 263 KNM - MANUTE NÇÃO. AF_01/2016</v>
          </cell>
          <cell r="C1050" t="str">
            <v>H</v>
          </cell>
          <cell r="D1050" t="str">
            <v>CR</v>
          </cell>
          <cell r="E1050" t="str">
            <v>291,49</v>
          </cell>
        </row>
        <row r="1051">
          <cell r="A1051">
            <v>93223</v>
          </cell>
          <cell r="B1051" t="str">
            <v>PERFURATRIZ COM TORRE METÁLICA PARA EXECUÇÃO DE ESTACA HÉLICE CONTÍNUA , PROFUNDIDADE MÁXIMA DE 32 M, DIÂMETRO MÁXIMO DE 1000 MM, POTÊNCIA IN STALADA DE 350 HP, MESA ROTATIVA COM TORQUE MÁXIMO DE 263 KNM  MATERI AIS NA OPERAÇÃO. AF_01/2016</v>
          </cell>
          <cell r="C1051" t="str">
            <v>H</v>
          </cell>
          <cell r="D1051" t="str">
            <v>C</v>
          </cell>
          <cell r="E1051" t="str">
            <v>166,58</v>
          </cell>
        </row>
        <row r="1052">
          <cell r="A1052">
            <v>93229</v>
          </cell>
          <cell r="B1052" t="str">
            <v>BETONEIRA CAPACIDADE NOMINAL 400 L, CAPACIDADE DE MISTURA 310 L, MOTOR A GASOLINA POTÊNCIA 5,5 HP, SEM CARREGADOR - DEPRECIAÇÃO. AF_02/2016</v>
          </cell>
          <cell r="C1052" t="str">
            <v>H</v>
          </cell>
          <cell r="D1052" t="str">
            <v>CR</v>
          </cell>
          <cell r="E1052" t="str">
            <v>0,25</v>
          </cell>
        </row>
        <row r="1053">
          <cell r="A1053">
            <v>93230</v>
          </cell>
          <cell r="B1053" t="str">
            <v>BETONEIRA CAPACIDADE NOMINAL 400 L, CAPACIDADE DE MISTURA 310 L, MOTOR A GASOLINA POTÊNCIA 5,5 HP, SEM CARREGADOR - JUROS. AF_02/2016</v>
          </cell>
          <cell r="C1053" t="str">
            <v>H</v>
          </cell>
          <cell r="D1053" t="str">
            <v>CR</v>
          </cell>
          <cell r="E1053" t="str">
            <v>0,05</v>
          </cell>
        </row>
        <row r="1054">
          <cell r="A1054">
            <v>93231</v>
          </cell>
          <cell r="B1054" t="str">
            <v>BETONEIRA CAPACIDADE NOMINAL 400 L, CAPACIDADE DE MISTURA 310 L, MOTOR A GASOLINA POTÊNCIA 5,5 HP, SEM CARREGADOR - MANUTENÇÃO. AF_02/2016</v>
          </cell>
          <cell r="C1054" t="str">
            <v>H</v>
          </cell>
          <cell r="D1054" t="str">
            <v>CR</v>
          </cell>
          <cell r="E1054" t="str">
            <v>0,20</v>
          </cell>
        </row>
        <row r="1055">
          <cell r="A1055">
            <v>93232</v>
          </cell>
          <cell r="B1055" t="str">
            <v>BETONEIRA CAPACIDADE NOMINAL 400 L, CAPACIDADE DE MISTURA 310 L, MOTOR A GASOLINA POTÊNCIA 5,5 HP, SEM CARREGADOR - MATERIAIS NA OPERAÇÃO. A  F_02/2016</v>
          </cell>
          <cell r="C1055" t="str">
            <v>H</v>
          </cell>
          <cell r="D1055" t="str">
            <v>C</v>
          </cell>
          <cell r="E1055" t="str">
            <v>4,56</v>
          </cell>
        </row>
        <row r="1056">
          <cell r="A1056">
            <v>93235</v>
          </cell>
          <cell r="B1056" t="str">
            <v>GRUPO GERADOR ESTACIONÁRIO, MOTOR DIESEL POTÊNCIA 170 KVA - JUROS. AF_ 02/2016</v>
          </cell>
          <cell r="C1056" t="str">
            <v>H</v>
          </cell>
          <cell r="D1056" t="str">
            <v>CR</v>
          </cell>
          <cell r="E1056" t="str">
            <v>0,96</v>
          </cell>
        </row>
        <row r="1057">
          <cell r="A1057">
            <v>93236</v>
          </cell>
          <cell r="B1057" t="str">
            <v>ROLO COMPACTADOR DE PNEUS ESTÁTICO, PRESSÃO VARIÁVEL, POTÊNCIA 99 HP, PESO SEM/COM LASTRO 9,45 / 21,0 T, LARGURA DE ROLAGEM 2,265 M - JUROS. AF_02/2016</v>
          </cell>
          <cell r="C1057" t="str">
            <v>H</v>
          </cell>
          <cell r="D1057" t="str">
            <v>CR</v>
          </cell>
          <cell r="E1057" t="str">
            <v>5,39</v>
          </cell>
        </row>
        <row r="1058">
          <cell r="A1058">
            <v>93238</v>
          </cell>
          <cell r="B1058" t="str">
            <v>ROLO COMPACTADOR VIBRATÓRIO REBOCÁVEL, CILINDRO DE AÇO LISO, POTÊNCIA DE TRAÇÃO DE 65 CV, PESO 4,7 T, IMPACTO DINÂMICO 18,3 T, LARGURA DE TR ABALHO 1,67 M - JUROS. AF_02/2016</v>
          </cell>
          <cell r="C1058" t="str">
            <v>H</v>
          </cell>
          <cell r="D1058" t="str">
            <v>CR</v>
          </cell>
          <cell r="E1058" t="str">
            <v>1,09</v>
          </cell>
        </row>
        <row r="1059">
          <cell r="A1059">
            <v>93239</v>
          </cell>
          <cell r="B1059" t="str">
            <v>ROLO COMPACTADOR VIBRATÓRIO PÉ DE CARNEIRO, OPERADO POR CONTROLE REMOT O, POTÊNCIA 12,5 KW, PESO OPERACIONAL 1,675 T, LARGURA DE TRABALHO 0,8 5 M - JUROS. AF_02/2016</v>
          </cell>
          <cell r="C1059" t="str">
            <v>H</v>
          </cell>
          <cell r="D1059" t="str">
            <v>CR</v>
          </cell>
          <cell r="E1059" t="str">
            <v>4,96</v>
          </cell>
        </row>
        <row r="1060">
          <cell r="A1060">
            <v>93240</v>
          </cell>
          <cell r="B1060" t="str">
            <v>ROLO COMPACTADOR VIBRATÓRIO PÉ DE CARNEIRO, OPERADO POR CONTROLE REMOT O, POTÊNCIA 12,5 KW, PESO OPERACIONAL 1,675 T, LARGURA DE TRABALHO 0,8 5 M - MATERIAIS NA OPERAÇÃO. AF_02/2016</v>
          </cell>
          <cell r="C1060" t="str">
            <v>H</v>
          </cell>
          <cell r="D1060" t="str">
            <v>C</v>
          </cell>
          <cell r="E1060" t="str">
            <v>7,97</v>
          </cell>
        </row>
        <row r="1061">
          <cell r="A1061">
            <v>93241</v>
          </cell>
          <cell r="B1061" t="str">
            <v>ROLO COMPACTADOR VIBRATÓRIO TANDEM, CILINDROS LISOS DE AÇO PARA SOLO/A SFALTO, POTÊNCIA 45 HP, PESO MÁXIMO OPERACIONAL 4 T - JUROS. AF_02/201 6</v>
          </cell>
          <cell r="C1061" t="str">
            <v>H</v>
          </cell>
          <cell r="D1061" t="str">
            <v>CR</v>
          </cell>
          <cell r="E1061" t="str">
            <v>3,01</v>
          </cell>
        </row>
        <row r="1062">
          <cell r="A1062">
            <v>93267</v>
          </cell>
          <cell r="B1062" t="str">
            <v>GRUA ASCENCIONAL, LANÇA DE 30 M, CAPACIDADE DE 1,0 T A 30 M, ALTURA AT É 39 M  DEPRECIAÇÃO. AF_03/2016</v>
          </cell>
          <cell r="C1062" t="str">
            <v>H</v>
          </cell>
          <cell r="D1062" t="str">
            <v>CR</v>
          </cell>
          <cell r="E1062" t="str">
            <v>15,36</v>
          </cell>
        </row>
        <row r="1063">
          <cell r="A1063">
            <v>93269</v>
          </cell>
          <cell r="B1063" t="str">
            <v>GRUA ASCENCIONAL, LANÇA DE 30 M, CAPACIDADE DE 1,0 T A 30 M, ALTURA AT É 39 M JUROS. AF_03/2016</v>
          </cell>
          <cell r="C1063" t="str">
            <v>H</v>
          </cell>
          <cell r="D1063" t="str">
            <v>CR</v>
          </cell>
          <cell r="E1063" t="str">
            <v>3,92</v>
          </cell>
        </row>
        <row r="1064">
          <cell r="A1064">
            <v>93270</v>
          </cell>
          <cell r="B1064" t="str">
            <v>GRUA ASCENCIONAL, LANÇA DE 30 M, CAPACIDADE DE 1,0 T A 30 M, ALTURA AT É 39 M MANUTENÇÃO. AF_03/2016</v>
          </cell>
          <cell r="C1064" t="str">
            <v>H</v>
          </cell>
          <cell r="D1064" t="str">
            <v>CR</v>
          </cell>
          <cell r="E1064" t="str">
            <v>19,20</v>
          </cell>
        </row>
        <row r="1065">
          <cell r="A1065">
            <v>93271</v>
          </cell>
          <cell r="B1065" t="str">
            <v>GRUA ASCENCIONAL, LANÇA DE 30 M, CAPACIDADE DE 1,0 T A 30 M, ALTURA AT É 39 M MATERIAIS NA OPERAÇÃO. AF_03/2016</v>
          </cell>
          <cell r="C1065" t="str">
            <v>H</v>
          </cell>
          <cell r="D1065" t="str">
            <v>CR</v>
          </cell>
          <cell r="E1065" t="str">
            <v>4,02</v>
          </cell>
        </row>
        <row r="1066">
          <cell r="A1066">
            <v>93277</v>
          </cell>
          <cell r="B1066" t="str">
            <v xml:space="preserve">GUINCHO ELÉTRICO DE COLUNA, CAPACIDADE 400 KG, COM MOTO FREIO, MOTOR T RIFÁSICO DE 1,25 CV - DEPRECIAÇÃO. AF_03/2016 </v>
          </cell>
          <cell r="C1066" t="str">
            <v>H</v>
          </cell>
          <cell r="D1066" t="str">
            <v>CR</v>
          </cell>
          <cell r="E1066" t="str">
            <v>0,25</v>
          </cell>
        </row>
        <row r="1067">
          <cell r="A1067">
            <v>93278</v>
          </cell>
          <cell r="B1067" t="str">
            <v>GUINCHO ELÉTRICO DE COLUNA, CAPACIDADE 400 KG, COM MOTO FREIO, MOTOR T RIFÁSICO DE 1,25 CV - JUROS. AF_03/2016</v>
          </cell>
          <cell r="C1067" t="str">
            <v>H</v>
          </cell>
          <cell r="D1067" t="str">
            <v>CR</v>
          </cell>
          <cell r="E1067" t="str">
            <v>0,09</v>
          </cell>
        </row>
        <row r="1068">
          <cell r="A1068">
            <v>93279</v>
          </cell>
          <cell r="B1068" t="str">
            <v>GUINCHO ELÉTRICO DE COLUNA, CAPACIDADE 400 KG, COM MOTO FREIO, MOTOR T RIFÁSICO DE 1,25 CV - MANUTENÇÃO. AF_03/2016</v>
          </cell>
          <cell r="C1068" t="str">
            <v>H</v>
          </cell>
          <cell r="D1068" t="str">
            <v>CR</v>
          </cell>
          <cell r="E1068" t="str">
            <v>0,16</v>
          </cell>
        </row>
        <row r="1069">
          <cell r="A1069">
            <v>93280</v>
          </cell>
          <cell r="B1069" t="str">
            <v>GUINCHO ELÉTRICO DE COLUNA, CAPACIDADE 400 KG, COM MOTO FREIO, MOTOR T RIFÁSICO DE 1,25 CV - MATERIAIS NA OPERAÇÃO. AF_03/2016</v>
          </cell>
          <cell r="C1069" t="str">
            <v>H</v>
          </cell>
          <cell r="D1069" t="str">
            <v>CR</v>
          </cell>
          <cell r="E1069" t="str">
            <v>0,33</v>
          </cell>
        </row>
        <row r="1070">
          <cell r="A1070">
            <v>93283</v>
          </cell>
          <cell r="B1070" t="str">
            <v>GUINDASTE HIDRÁULICO AUTOPROPELIDO, COM LANÇA TELESCÓPICA 40 M, CAPACI DADE MÁXIMA 60 T, POTÊNCIA 260 KW - DEPRECIAÇÃO. AF_03/2016</v>
          </cell>
          <cell r="C1070" t="str">
            <v>H</v>
          </cell>
          <cell r="D1070" t="str">
            <v>CR</v>
          </cell>
          <cell r="E1070" t="str">
            <v>51,65</v>
          </cell>
        </row>
        <row r="1071">
          <cell r="A1071">
            <v>93284</v>
          </cell>
          <cell r="B1071" t="str">
            <v>GUINDASTE HIDRÁULICO AUTOPROPELIDO, COM LANÇA TELESCÓPICA 40 M, CAPACI DADE MÁXIMA 60 T, POTÊNCIA 260 KW - JUROS. AF_03/2016</v>
          </cell>
          <cell r="C1071" t="str">
            <v>H</v>
          </cell>
          <cell r="D1071" t="str">
            <v>CR</v>
          </cell>
          <cell r="E1071" t="str">
            <v>13,19</v>
          </cell>
        </row>
        <row r="1072">
          <cell r="A1072">
            <v>93285</v>
          </cell>
          <cell r="B1072" t="str">
            <v>GUINDASTE HIDRÁULICO AUTOPROPELIDO, COM LANÇA TELESCÓPICA 40 M, CAPACI DADE MÁXIMA 60 T, POTÊNCIA 260 KW - MANUTENÇÃO. AF_03/2016</v>
          </cell>
          <cell r="C1072" t="str">
            <v>H</v>
          </cell>
          <cell r="D1072" t="str">
            <v>CR</v>
          </cell>
          <cell r="E1072" t="str">
            <v>64,56</v>
          </cell>
        </row>
        <row r="1073">
          <cell r="A1073">
            <v>93286</v>
          </cell>
          <cell r="B1073" t="str">
            <v>GUINDASTE HIDRÁULICO AUTOPROPELIDO, COM LANÇA TELESCÓPICA 40 M, CAPACI DADE MÁXIMA 60 T, POTÊNCIA 260 KW - MATERIAIS NA OPERAÇÃO. AF_03/2016</v>
          </cell>
          <cell r="C1073" t="str">
            <v>H</v>
          </cell>
          <cell r="D1073" t="str">
            <v>CR</v>
          </cell>
          <cell r="E1073" t="str">
            <v>95,16</v>
          </cell>
        </row>
        <row r="1074">
          <cell r="A1074">
            <v>93296</v>
          </cell>
          <cell r="B1074" t="str">
            <v>GUINDASTE HIDRÁULICO AUTOPROPELIDO, COM LANÇA TELESCÓPICA 40 M, CAPACI DADE MÁXIMA 60 T, POTÊNCIA 260 KW - IMPOSTOS E SEGUROS. AF_03/2016</v>
          </cell>
          <cell r="C1074" t="str">
            <v>H</v>
          </cell>
          <cell r="D1074" t="str">
            <v>CR</v>
          </cell>
          <cell r="E1074" t="str">
            <v>2,71</v>
          </cell>
        </row>
        <row r="1075">
          <cell r="A1075">
            <v>93397</v>
          </cell>
          <cell r="B1075" t="str">
            <v>GUINDAUTO HIDRÁULICO, CAPACIDADE MÁXIMA DE CARGA 3300 KG, MOMENTO MÁXI MO DE CARGA 5,8 TM, ALCANCE MÁXIMO HORIZONTAL 7,60 M, INCLUSIVE CAMINH ÃO TOCO PBT 16.000 KG, POTÊNCIA DE 189 CV - DEPRECIAÇÃO. AF_03/2016</v>
          </cell>
          <cell r="C1075" t="str">
            <v>H</v>
          </cell>
          <cell r="D1075" t="str">
            <v>CR</v>
          </cell>
          <cell r="E1075" t="str">
            <v>10,22</v>
          </cell>
        </row>
        <row r="1076">
          <cell r="A1076">
            <v>93398</v>
          </cell>
          <cell r="B1076" t="str">
            <v>GUINDAUTO HIDRÁULICO, CAPACIDADE MÁXIMA DE CARGA 3300 KG, MOMENTO MÁXI MO DE CARGA 5,8 TM, ALCANCE MÁXIMO HORIZONTAL 7,60 M, INCLUSIVE CAMINH ÃO TOCO PBT 16.000 KG, POTÊNCIA DE 189 CV - JUROS. AF_03/2016</v>
          </cell>
          <cell r="C1076" t="str">
            <v>H</v>
          </cell>
          <cell r="D1076" t="str">
            <v>CR</v>
          </cell>
          <cell r="E1076" t="str">
            <v>2,61</v>
          </cell>
        </row>
        <row r="1077">
          <cell r="A1077">
            <v>93399</v>
          </cell>
          <cell r="B1077" t="str">
            <v>GUINDAUTO HIDRÁULICO, CAPACIDADE MÁXIMA DE CARGA 3300 KG, MOMENTO MÁXI MO DE CARGA 5,8 TM, ALCANCE MÁXIMO HORIZONTAL 7,60 M, INCLUSIVE CAMINH ÃO TOCO PBT 16.000 KG, POTÊNCIA DE 189 CV  IMPOSTOS E SEGUROS. AF_03/ 2016</v>
          </cell>
          <cell r="C1077" t="str">
            <v>H</v>
          </cell>
          <cell r="D1077" t="str">
            <v>CR</v>
          </cell>
          <cell r="E1077" t="str">
            <v>0,53</v>
          </cell>
        </row>
        <row r="1078">
          <cell r="A1078">
            <v>93400</v>
          </cell>
          <cell r="B1078" t="str">
            <v>GUINDAUTO HIDRÁULICO, CAPACIDADE MÁXIMA DE CARGA 3300 KG, MOMENTO MÁXI MO DE CARGA 5,8 TM, ALCANCE MÁXIMO HORIZONTAL 7,60 M, INCLUSIVE CAMINH  ÃO TOCO PBT 16.000 KG, POTÊNCIA DE 189 CV - MANUTENÇÃO. AF_03/2016</v>
          </cell>
          <cell r="C1078" t="str">
            <v>H</v>
          </cell>
          <cell r="D1078" t="str">
            <v>CR</v>
          </cell>
          <cell r="E1078" t="str">
            <v>12,77</v>
          </cell>
        </row>
        <row r="1079">
          <cell r="A1079">
            <v>93401</v>
          </cell>
          <cell r="B1079" t="str">
            <v>GUINDAUTO HIDRÁULICO, CAPACIDADE MÁXIMA DE CARGA 3300 KG, MOMENTO MÁXI MO DE CARGA 5,8 TM, ALCANCE MÁXIMO HORIZONTAL 7,60 M, INCLUSIVE CAMINH ÃO TOCO PBT 16.000 KG, POTÊNCIA DE 189 CV - MATERIAIS NA OPERAÇÃO. AF_ 03/2016</v>
          </cell>
          <cell r="C1079" t="str">
            <v>H</v>
          </cell>
          <cell r="D1079" t="str">
            <v>C</v>
          </cell>
          <cell r="E1079" t="str">
            <v>66,57</v>
          </cell>
        </row>
        <row r="1080">
          <cell r="A1080">
            <v>93402</v>
          </cell>
          <cell r="B1080" t="str">
            <v>GUINDAUTO HIDRÁULICO, CAPACIDADE MÁXIMA DE CARGA 3300 KG, MOMENTO MÁXI MO DE CARGA 5,8 TM, ALCANCE MÁXIMO HORIZONTAL 7,60 M, INCLUSIVE CAMINH ÃO TOCO PBT 16.000 KG, POTÊNCIA DE 189 CV - CHP DIURNO. AF_03/2016</v>
          </cell>
          <cell r="C1080" t="str">
            <v>CHP</v>
          </cell>
          <cell r="D1080" t="str">
            <v>CR</v>
          </cell>
          <cell r="E1080" t="str">
            <v>106,75</v>
          </cell>
        </row>
        <row r="1081">
          <cell r="A1081">
            <v>93403</v>
          </cell>
          <cell r="B1081" t="str">
            <v>GUINDAUTO HIDRÁULICO, CAPACIDADE MÁXIMA DE CARGA 3300 KG, MOMENTO MÁXI MO DE CARGA 5,8 TM, ALCANCE MÁXIMO HORIZONTAL 7,60 M, INCLUSIVE CAMINH ÃO TOCO PBT 16.000 KG, POTÊNCIA DE 189 CV - CHI DIURNO. AF_03/2016</v>
          </cell>
          <cell r="C1081" t="str">
            <v>CHI</v>
          </cell>
          <cell r="D1081" t="str">
            <v>CR</v>
          </cell>
          <cell r="E1081" t="str">
            <v>27,39</v>
          </cell>
        </row>
        <row r="1082">
          <cell r="A1082">
            <v>93404</v>
          </cell>
          <cell r="B1082" t="str">
            <v>MÁQUINA JATO DE PRESSAO PORTÁTIL PARA JATEAMENTO, CONTROLE AUTOMATICO REMOTO, CAMARA DE 1 SAIDA, CAPACIDADE 280 L, DIAMETRO 670 MM, BICO DE JATO CURTO VENTURI DE 5/16, MANGUEIRA DE 1 COM COMPRESSOR DE AR REBO CÁVEL VAZÃO 189 PCM E MOTOR DIESEL DE 63 CV- DEPRECIAÇÃO. AF_03/2016</v>
          </cell>
          <cell r="C1082" t="str">
            <v>H</v>
          </cell>
          <cell r="D1082" t="str">
            <v>CR</v>
          </cell>
          <cell r="E1082" t="str">
            <v>6,14</v>
          </cell>
        </row>
        <row r="1083">
          <cell r="A1083">
            <v>93405</v>
          </cell>
          <cell r="B1083" t="str">
            <v>MÁQUINA JATO DE PRESSAO PORTÁTIL PARA JATEAMENTO, CONTROLE AUTOMATICO REMOTO, CAMARA DE 1 SAIDA, CAPACIDADE 280 L, DIAMETRO 670 MM, BICO DE JATO CURTO VENTURI DE 5/16, MANGUEIRA DE 1 COM COMPRESSOR DE AR REBO CÁVEL VAZÃO 189 PCM E MOTOR DIESEL DE 63 CV- JUROS. AF_03/2016</v>
          </cell>
          <cell r="C1083" t="str">
            <v>H</v>
          </cell>
          <cell r="D1083" t="str">
            <v>CR</v>
          </cell>
          <cell r="E1083" t="str">
            <v>1,16</v>
          </cell>
        </row>
        <row r="1084">
          <cell r="A1084">
            <v>93406</v>
          </cell>
          <cell r="B1084" t="str">
            <v>MÁQUINA JATO DE PRESSAO PORTÁTIL PARA JATEAMENTO, CONTROLE AUTOMATICO REMOTO, CAMARA DE 1 SAIDA, CAPACIDADE 280 L, DIAMETRO 670 MM, BICO DE JATO CURTO VENTURI DE 5/16, MANGUEIRA DE 1 COM COMPRESSOR DE AR REBO CÁVEL VAZÃO 189 PCM E MOTOR DIESEL DE 63 CV- MANUTENÇÃO. AF_03/2016</v>
          </cell>
          <cell r="C1084" t="str">
            <v>H</v>
          </cell>
          <cell r="D1084" t="str">
            <v>CR</v>
          </cell>
          <cell r="E1084" t="str">
            <v>7,27</v>
          </cell>
        </row>
        <row r="1085">
          <cell r="A1085">
            <v>93407</v>
          </cell>
          <cell r="B1085" t="str">
            <v xml:space="preserve">MÁQUINA JATO DE PRESSAO PORTÁTIL PARA JATEAMENTO, CONTROLE AUTOMATICO REMOTO, CAMARA DE 1 SAIDA, CAPACIDADE 280 L, DIAMETRO 670 MM, BICO DE JATO CURTO VENTURI DE 5/16, MANGUEIRA DE 1 COM COMPRESSOR DE AR REBO CÁVEL VAZÃO 189 PCM E MOTOR DIESEL DE 63 CV- MATERIAIS NA OPERAÇÃO. AF _03/2016 </v>
          </cell>
          <cell r="C1085" t="str">
            <v>H</v>
          </cell>
          <cell r="D1085" t="str">
            <v>C</v>
          </cell>
          <cell r="E1085" t="str">
            <v>29,57</v>
          </cell>
        </row>
        <row r="1086">
          <cell r="A1086">
            <v>93408</v>
          </cell>
          <cell r="B1086" t="str">
            <v>MÁQUINA JATO DE PRESSAO PORTÁTIL PARA JATEAMENTO, CONTROLE AUTOMATICO REMOTO, CAMARA DE 1 SAIDA, CAPACIDADE 280 L, DIAMETRO 670 MM, BICO DE JATO CURTO VENTURI DE 5/16, MANGUEIRA DE 1 COM COMPRESSOR DE AR REBO CÁVEL VAZÃO 189 PCM E MOTOR DIESEL DE 63 CV- CHP DIURNO. AF_03/2016</v>
          </cell>
          <cell r="C1086" t="str">
            <v>CHP</v>
          </cell>
          <cell r="D1086" t="str">
            <v>CR</v>
          </cell>
          <cell r="E1086" t="str">
            <v>54,55</v>
          </cell>
        </row>
        <row r="1087">
          <cell r="A1087">
            <v>93409</v>
          </cell>
          <cell r="B1087" t="str">
            <v>MÁQUINA JATO DE PRESSAO PORTÁTIL PARA JATEAMENTO, CONTROLE AUTOMATICO REMOTO, CAMARA DE 1 SAIDA, CAPACIDADE 280 L, DIAMETRO 670 MM, BICO DE JATO CURTO VENTURI DE 5/16, MANGUEIRA DE 1 COM COMPRESSOR DE AR REBO CÁVEL VAZÃO 189 PCM E MOTOR DIESEL DE 63 CV- CHI DIURNO. AF_03/2016</v>
          </cell>
          <cell r="C1087" t="str">
            <v>CHI</v>
          </cell>
          <cell r="D1087" t="str">
            <v>CR</v>
          </cell>
          <cell r="E1087" t="str">
            <v>17,70</v>
          </cell>
        </row>
        <row r="1088">
          <cell r="A1088">
            <v>93411</v>
          </cell>
          <cell r="B1088" t="str">
            <v>GERADOR PORTÁTIL MONOFÁSICO, POTÊNCIA 5500 VA, MOTOR A GASOLINA, POTÊN CIA DO MOTOR 13 CV - DEPRECIAÇÃO. AF_03/2016</v>
          </cell>
          <cell r="C1088" t="str">
            <v>H</v>
          </cell>
          <cell r="D1088" t="str">
            <v>CR</v>
          </cell>
          <cell r="E1088" t="str">
            <v>0,16</v>
          </cell>
        </row>
        <row r="1089">
          <cell r="A1089">
            <v>93412</v>
          </cell>
          <cell r="B1089" t="str">
            <v>GERADOR PORTÁTIL MONOFÁSICO, POTÊNCIA 5500 VA, MOTOR A GASOLINA, POTÊN CIA DO MOTOR 13 CV - JUROS. AF_03/2016</v>
          </cell>
          <cell r="C1089" t="str">
            <v>H</v>
          </cell>
          <cell r="D1089" t="str">
            <v>CR</v>
          </cell>
          <cell r="E1089" t="str">
            <v>0,04</v>
          </cell>
        </row>
        <row r="1090">
          <cell r="A1090">
            <v>93413</v>
          </cell>
          <cell r="B1090" t="str">
            <v>GERADOR PORTÁTIL MONOFÁSICO, POTÊNCIA 5500 VA, MOTOR A GASOLINA, POTÊN CIA DO MOTOR 13 CV - MANUTENÇÃO. AF_03/2016</v>
          </cell>
          <cell r="C1090" t="str">
            <v>H</v>
          </cell>
          <cell r="D1090" t="str">
            <v>CR</v>
          </cell>
          <cell r="E1090" t="str">
            <v>0,12</v>
          </cell>
        </row>
        <row r="1091">
          <cell r="A1091">
            <v>93414</v>
          </cell>
          <cell r="B1091" t="str">
            <v>GERADOR PORTÁTIL MONOFÁSICO, POTÊNCIA 5500 VA, MOTOR A GASOLINA, POTÊN CIA DO MOTOR 13 CV - MATERIAIS NA OPERAÇÃO. AF_03/2016</v>
          </cell>
          <cell r="C1091" t="str">
            <v>H</v>
          </cell>
          <cell r="D1091" t="str">
            <v>C</v>
          </cell>
          <cell r="E1091" t="str">
            <v>10,64</v>
          </cell>
        </row>
        <row r="1092">
          <cell r="A1092">
            <v>93417</v>
          </cell>
          <cell r="B1092" t="str">
            <v>GRUPO GERADOR REBOCÁVEL, POTÊNCIA 66 KVA, MOTOR A DIESEL - DEPRECIAÇÃO . AF_03/2016</v>
          </cell>
          <cell r="C1092" t="str">
            <v>H</v>
          </cell>
          <cell r="D1092" t="str">
            <v>CR</v>
          </cell>
          <cell r="E1092" t="str">
            <v>2,14</v>
          </cell>
        </row>
        <row r="1093">
          <cell r="A1093">
            <v>93418</v>
          </cell>
          <cell r="B1093" t="str">
            <v>GRUPO GERADOR REBOCÁVEL, POTÊNCIA 66 KVA, MOTOR A DIESEL - JUROS. AF_0 3/2016</v>
          </cell>
          <cell r="C1093" t="str">
            <v>H</v>
          </cell>
          <cell r="D1093" t="str">
            <v>CR</v>
          </cell>
          <cell r="E1093" t="str">
            <v>0,60</v>
          </cell>
        </row>
        <row r="1094">
          <cell r="A1094">
            <v>93419</v>
          </cell>
          <cell r="B1094" t="str">
            <v>GRUPO GERADOR REBOCÁVEL, POTÊNCIA 66 KVA, MOTOR A DIESEL - MANUTENÇÃO. AF_03/2016</v>
          </cell>
          <cell r="C1094" t="str">
            <v>H</v>
          </cell>
          <cell r="D1094" t="str">
            <v>CR</v>
          </cell>
          <cell r="E1094" t="str">
            <v>1,57</v>
          </cell>
        </row>
        <row r="1095">
          <cell r="A1095">
            <v>93420</v>
          </cell>
          <cell r="B1095" t="str">
            <v>GRUPO GERADOR REBOCÁVEL, POTÊNCIA 66 KVA, MOTOR A DIESEL - MATERIAIS N A OPERAÇÃO. AF_03/2016</v>
          </cell>
          <cell r="C1095" t="str">
            <v>H</v>
          </cell>
          <cell r="D1095" t="str">
            <v>C</v>
          </cell>
          <cell r="E1095" t="str">
            <v>41,40</v>
          </cell>
        </row>
        <row r="1096">
          <cell r="A1096">
            <v>93423</v>
          </cell>
          <cell r="B1096" t="str">
            <v>GRUPO GERADOR ESTACIONÁRIO, POTÊNCIA 150 KVA, MOTOR A DIESEL- DEPRECIA ÇÃO. AF_03/2016</v>
          </cell>
          <cell r="C1096" t="str">
            <v>H</v>
          </cell>
          <cell r="D1096" t="str">
            <v>CR</v>
          </cell>
          <cell r="E1096" t="str">
            <v>3,03</v>
          </cell>
        </row>
        <row r="1097">
          <cell r="A1097">
            <v>93424</v>
          </cell>
          <cell r="B1097" t="str">
            <v xml:space="preserve">GRUPO GERADOR ESTACIONÁRIO, POTÊNCIA 150 KVA, MOTOR A DIESEL- JUROS. A F_03/2016 </v>
          </cell>
          <cell r="C1097" t="str">
            <v>H</v>
          </cell>
          <cell r="D1097" t="str">
            <v>CR</v>
          </cell>
          <cell r="E1097" t="str">
            <v>0,85</v>
          </cell>
        </row>
        <row r="1098">
          <cell r="A1098">
            <v>93425</v>
          </cell>
          <cell r="B1098" t="str">
            <v>GRUPO GERADOR ESTACIONÁRIO, POTÊNCIA 150 KVA, MOTOR A DIESEL- MANUTENÇ ÃO. AF_03/2016</v>
          </cell>
          <cell r="C1098" t="str">
            <v>H</v>
          </cell>
          <cell r="D1098" t="str">
            <v>CR</v>
          </cell>
          <cell r="E1098" t="str">
            <v>2,22</v>
          </cell>
        </row>
        <row r="1099">
          <cell r="A1099">
            <v>93426</v>
          </cell>
          <cell r="B1099" t="str">
            <v>GRUPO GERADOR ESTACIONÁRIO, POTÊNCIA 150 KVA, MOTOR A DIESEL- MATERIAI S NA OPERAÇÃO. AF_03/2016</v>
          </cell>
          <cell r="C1099" t="str">
            <v>H</v>
          </cell>
          <cell r="D1099" t="str">
            <v>C</v>
          </cell>
          <cell r="E1099" t="str">
            <v>98,95</v>
          </cell>
        </row>
        <row r="1100">
          <cell r="A1100">
            <v>93429</v>
          </cell>
          <cell r="B1100" t="str">
            <v>USINA DE MISTURA ASFÁLTICA À QUENTE, TIPO CONTRA FLUXO, PROD 40 A 80 T ON/HORA - DEPRECIAÇÃO. AF_03/2016</v>
          </cell>
          <cell r="C1100" t="str">
            <v>H</v>
          </cell>
          <cell r="D1100" t="str">
            <v>C</v>
          </cell>
          <cell r="E1100" t="str">
            <v>79,54</v>
          </cell>
        </row>
        <row r="1101">
          <cell r="A1101">
            <v>93430</v>
          </cell>
          <cell r="B1101" t="str">
            <v>USINA DE MISTURA ASFÁLTICA À QUENTE, TIPO CONTRA FLUXO, PROD 40 A 80 T ON/HORA - JUROS. AF_03/2016</v>
          </cell>
          <cell r="C1101" t="str">
            <v>H</v>
          </cell>
          <cell r="D1101" t="str">
            <v>C</v>
          </cell>
          <cell r="E1101" t="str">
            <v>23,83</v>
          </cell>
        </row>
        <row r="1102">
          <cell r="A1102">
            <v>93431</v>
          </cell>
          <cell r="B1102" t="str">
            <v>USINA DE MISTURA ASFÁLTICA À QUENTE, TIPO CONTRA FLUXO, PROD 40 A 80 T ON/HORA - MANUTENÇÃO. AF_03/2016</v>
          </cell>
          <cell r="C1102" t="str">
            <v>H</v>
          </cell>
          <cell r="D1102" t="str">
            <v>C</v>
          </cell>
          <cell r="E1102" t="str">
            <v>99,50</v>
          </cell>
        </row>
        <row r="1103">
          <cell r="A1103">
            <v>93432</v>
          </cell>
          <cell r="B1103" t="str">
            <v>USINA DE MISTURA ASFÁLTICA À QUENTE, TIPO CONTRA FLUXO, PROD 40 A 80 T ON/HORA - MATERIAIS NA OPERAÇÃO. AF_03/2016</v>
          </cell>
          <cell r="C1103" t="str">
            <v>H</v>
          </cell>
          <cell r="D1103" t="str">
            <v>C</v>
          </cell>
          <cell r="E1103" t="str">
            <v>1.531,20</v>
          </cell>
        </row>
        <row r="1104">
          <cell r="A1104">
            <v>93435</v>
          </cell>
          <cell r="B1104" t="str">
            <v>USINA DE ASFALTO À FRIO, CAPACIDADE DE 40 A 60 TON/HORA, ELÉTRICA POTÊ NCIA 30 CV - DEPRECIAÇÃO. AF_03/2016</v>
          </cell>
          <cell r="C1104" t="str">
            <v>H</v>
          </cell>
          <cell r="D1104" t="str">
            <v>CR</v>
          </cell>
          <cell r="E1104" t="str">
            <v>5,02</v>
          </cell>
        </row>
        <row r="1105">
          <cell r="A1105">
            <v>93436</v>
          </cell>
          <cell r="B1105" t="str">
            <v>USINA DE ASFALTO À FRIO, CAPACIDADE DE 40 A 60 TON/HORA, ELÉTRICA POTÊ NCIA 30 CV - JUROS. AF_03/2016</v>
          </cell>
          <cell r="C1105" t="str">
            <v>H</v>
          </cell>
          <cell r="D1105" t="str">
            <v>CR</v>
          </cell>
          <cell r="E1105" t="str">
            <v>1,50</v>
          </cell>
        </row>
        <row r="1106">
          <cell r="A1106">
            <v>93437</v>
          </cell>
          <cell r="B1106" t="str">
            <v>USINA DE ASFALTO À FRIO, CAPACIDADE DE 40 A 60 TON/HORA, ELÉTRICA POTÊ NCIA 30 CV - MANUTENÇÃO. AF_03/2016</v>
          </cell>
          <cell r="C1106" t="str">
            <v>H</v>
          </cell>
          <cell r="D1106" t="str">
            <v>CR</v>
          </cell>
          <cell r="E1106" t="str">
            <v>4,88</v>
          </cell>
        </row>
        <row r="1107">
          <cell r="A1107">
            <v>93438</v>
          </cell>
          <cell r="B1107" t="str">
            <v>USINA DE ASFALTO À FRIO, CAPACIDADE DE 40 A 60 TON/HORA, ELÉTRICA POTÊ NCIA 30 CV - MATERIAIS NA OPERAÇÃO. AF_03/2016</v>
          </cell>
          <cell r="C1107" t="str">
            <v>H</v>
          </cell>
          <cell r="D1107" t="str">
            <v>C</v>
          </cell>
          <cell r="E1107" t="str">
            <v>15,02</v>
          </cell>
        </row>
        <row r="1108">
          <cell r="A1108" t="str">
            <v>0073</v>
          </cell>
          <cell r="B1108" t="str">
            <v>MADEIRAMENTO IMUNIZACAO DE MADEIRAMENTO PARA COBERTURA UTILIZANDO CUPINICIDA INCOLO R</v>
          </cell>
        </row>
        <row r="1109">
          <cell r="A1109">
            <v>55960</v>
          </cell>
          <cell r="B1109" t="str">
            <v>IMUNIZACAO DE MADEIRAMENTO PARA COBERTURA UTILIZANDO CUPINICIDA INCOLO R</v>
          </cell>
          <cell r="C1109" t="str">
            <v>M2</v>
          </cell>
          <cell r="D1109" t="str">
            <v>CR</v>
          </cell>
          <cell r="E1109" t="str">
            <v>4,07</v>
          </cell>
        </row>
        <row r="1110">
          <cell r="A1110">
            <v>72085</v>
          </cell>
          <cell r="B1110" t="str">
            <v>RECOLOCACAO DE RIPAS EM MADEIRAMENTO DE TELHADO, CONSIDERANDO REAPROVE ITAMENTO DE MATERIAL</v>
          </cell>
          <cell r="C1110" t="str">
            <v>M</v>
          </cell>
          <cell r="D1110" t="str">
            <v>CR</v>
          </cell>
          <cell r="E1110" t="str">
            <v>1,47</v>
          </cell>
        </row>
        <row r="1111">
          <cell r="A1111">
            <v>72086</v>
          </cell>
          <cell r="B1111" t="str">
            <v xml:space="preserve">RECOLOCACAO DE MADEIRAMENTO DO TELHADO - CAIBROS, CONSIDERANDO REAPROV EITAMENTO DE MATERIAL </v>
          </cell>
          <cell r="C1111" t="str">
            <v>M</v>
          </cell>
          <cell r="D1111" t="str">
            <v>CR</v>
          </cell>
          <cell r="E1111" t="str">
            <v>4,47</v>
          </cell>
        </row>
        <row r="1112">
          <cell r="A1112">
            <v>72088</v>
          </cell>
          <cell r="B1112" t="str">
            <v>RECOLOCACAO DE FERRAGENS EM MADEIRAMENTO DE TELHADO, CONSIDERANDO REAP ROVEITAMENTO DE MATERIAL</v>
          </cell>
          <cell r="C1112" t="str">
            <v>UN</v>
          </cell>
          <cell r="D1112" t="str">
            <v>CR</v>
          </cell>
          <cell r="E1112" t="str">
            <v>8,80</v>
          </cell>
        </row>
        <row r="1113">
          <cell r="A1113">
            <v>92259</v>
          </cell>
          <cell r="B1113" t="str">
            <v>INSTALAÇÃO DE TESOURA (INTEIRA OU MEIA), BIAPOIADA, EM MADEIRA NÃO APA RELHADA, PARA VÃOS MAIORES OU IGUAIS A 3,0 M E MENORES QUE 6,0 M, INCL USO IÇAMENTO. AF_12/2015</v>
          </cell>
          <cell r="C1113" t="str">
            <v>UN</v>
          </cell>
          <cell r="D1113" t="str">
            <v>CR</v>
          </cell>
          <cell r="E1113" t="str">
            <v>229,70</v>
          </cell>
        </row>
        <row r="1114">
          <cell r="A1114">
            <v>92260</v>
          </cell>
          <cell r="B1114" t="str">
            <v>INSTALAÇÃO DE TESOURA (INTEIRA OU MEIA), BIAPOIADA, EM MADEIRA NÃO APA RELHADA, PARA VÃOS MAIORES OU IGUAIS A 6,0 M E MENORES QUE 8,0 M, INCL USO IÇAMENTO. AF_12/2015</v>
          </cell>
          <cell r="C1114" t="str">
            <v>UN</v>
          </cell>
          <cell r="D1114" t="str">
            <v>CR</v>
          </cell>
          <cell r="E1114" t="str">
            <v>268,02</v>
          </cell>
        </row>
        <row r="1115">
          <cell r="A1115">
            <v>92261</v>
          </cell>
          <cell r="B1115" t="str">
            <v>INSTALAÇÃO DE TESOURA (INTEIRA OU MEIA), BIAPOIADA, EM MADEIRA NÃO APA RELHADA, PARA VÃOS MAIORES OU IGUAIS A 8,0 M E MENORES QUE 10,0 M, INC LUSO IÇAMENTO. AF_12/2015</v>
          </cell>
          <cell r="C1115" t="str">
            <v>UN</v>
          </cell>
          <cell r="D1115" t="str">
            <v>CR</v>
          </cell>
          <cell r="E1115" t="str">
            <v>305,16</v>
          </cell>
        </row>
        <row r="1116">
          <cell r="A1116">
            <v>92262</v>
          </cell>
          <cell r="B1116" t="str">
            <v>INSTALAÇÃO DE TESOURA (INTEIRA OU MEIA), BIAPOIADA, EM MADEIRA NÃO APA RELHADA, PARA VÃOS MAIORES OU IGUAIS A 10,0 M E MENORES QUE 12,0 M, IN CLUSO IÇAMENTO. AF_12/2015</v>
          </cell>
          <cell r="C1116" t="str">
            <v>UN</v>
          </cell>
          <cell r="D1116" t="str">
            <v>CR</v>
          </cell>
          <cell r="E1116" t="str">
            <v>364,97</v>
          </cell>
        </row>
        <row r="1117">
          <cell r="A1117">
            <v>92539</v>
          </cell>
          <cell r="B1117" t="str">
            <v>TRAMA DE MADEIRA COMPOSTA POR RIPAS, CAIBROS E TERÇAS PARA TELHADOS DE ATÉ 2 ÁGUAS PARA TELHA DE ENCAIXE DE CERÂMICA OU DE CONCRETO, INCLUSO TRANSPORTE VERTICAL. AF_12/2015</v>
          </cell>
          <cell r="C1117" t="str">
            <v>M2</v>
          </cell>
          <cell r="D1117" t="str">
            <v>CR</v>
          </cell>
          <cell r="E1117" t="str">
            <v>36,00</v>
          </cell>
        </row>
        <row r="1118">
          <cell r="A1118">
            <v>92540</v>
          </cell>
          <cell r="B1118" t="str">
            <v>TRAMA DE MADEIRA COMPOSTA POR RIPAS, CAIBROS E TERÇAS PARA TELHADOS DE MAIS QUE 2 ÁGUAS PARA TELHA DE ENCAIXE DE CERÂMICA OU DE CONCRETO, IN CLUSO TRANSPORTE VERTICAL. AF_12/2015</v>
          </cell>
          <cell r="C1118" t="str">
            <v>M2</v>
          </cell>
          <cell r="D1118" t="str">
            <v>CR</v>
          </cell>
          <cell r="E1118" t="str">
            <v>41,63</v>
          </cell>
        </row>
        <row r="1119">
          <cell r="A1119">
            <v>92541</v>
          </cell>
          <cell r="B1119" t="str">
            <v>TRAMA DE MADEIRA COMPOSTA POR RIPAS, CAIBROS E TERÇAS PARA TELHADOS DE ATÉ 2 ÁGUAS PARA TELHA CERÂMICA CAPA-CANAL, INCLUSO TRANSPORTE VERTIC AL. AF_12/2015</v>
          </cell>
          <cell r="C1119" t="str">
            <v>M2</v>
          </cell>
          <cell r="D1119" t="str">
            <v>CR</v>
          </cell>
          <cell r="E1119" t="str">
            <v>39,26</v>
          </cell>
        </row>
        <row r="1120">
          <cell r="A1120">
            <v>92542</v>
          </cell>
          <cell r="B1120" t="str">
            <v>TRAMA DE MADEIRA COMPOSTA POR RIPAS, CAIBROS E TERÇAS PARA TELHADOS DE MAIS QUE 2 ÁGUAS PARA TELHA CERÂMICA CAPA-CANAL, INCLUSO TRANSPORTE V ERTICAL. AF_12/2015</v>
          </cell>
          <cell r="C1120" t="str">
            <v>M2</v>
          </cell>
          <cell r="D1120" t="str">
            <v>CR</v>
          </cell>
          <cell r="E1120" t="str">
            <v>48,59</v>
          </cell>
        </row>
        <row r="1121">
          <cell r="A1121">
            <v>92543</v>
          </cell>
          <cell r="B1121" t="str">
            <v>TRAMA DE MADEIRA COMPOSTA POR TERÇAS PARA TELHADOS DE ATÉ 2 ÁGUAS PARA TELHA ONDULADA DE FIBROCIMENTO, METÁLICA, PLÁSTICA OU TERMOACÚSTICA,  INCLUSO TRANSPORTE VERTICAL. AF_12/2015</v>
          </cell>
          <cell r="C1121" t="str">
            <v>M2</v>
          </cell>
          <cell r="D1121" t="str">
            <v>CR</v>
          </cell>
          <cell r="E1121" t="str">
            <v>10,39</v>
          </cell>
        </row>
        <row r="1122">
          <cell r="A1122">
            <v>92544</v>
          </cell>
          <cell r="B1122" t="str">
            <v>TRAMA DE MADEIRA COMPOSTA POR TERÇAS PARA TELHADOS DE ATÉ 2 ÁGUAS PARA TELHA ESTRUTURAL DE FIBROCIMENTO, INCLUSO TRANSPORTE VERTICAL. AF_12/ 2015</v>
          </cell>
          <cell r="C1122" t="str">
            <v>M2</v>
          </cell>
          <cell r="D1122" t="str">
            <v>CR</v>
          </cell>
          <cell r="E1122" t="str">
            <v>8,81</v>
          </cell>
        </row>
        <row r="1123">
          <cell r="A1123">
            <v>92545</v>
          </cell>
          <cell r="B1123" t="str">
            <v>FABRICAÇÃO E INSTALAÇÃO DE TESOURA INTEIRA EM MADEIRA NÃO APARELHADA, VÃO DE 3 M, PARA TELHA CERÂMICA OU DE CONCRETO, INCLUSO IÇAMENTO. AF_1 2/2015</v>
          </cell>
          <cell r="C1123" t="str">
            <v>UN</v>
          </cell>
          <cell r="D1123" t="str">
            <v>CR</v>
          </cell>
          <cell r="E1123" t="str">
            <v>516,56</v>
          </cell>
        </row>
        <row r="1124">
          <cell r="A1124">
            <v>92546</v>
          </cell>
          <cell r="B1124" t="str">
            <v>FABRICAÇÃO E INSTALAÇÃO DE TESOURA INTEIRA EM MADEIRA NÃO APARELHADA, VÃO DE 4 M, PARA TELHA CERÂMICA OU DE CONCRETO, INCLUSO IÇAMENTO. AF_1 2/2015</v>
          </cell>
          <cell r="C1124" t="str">
            <v>UN</v>
          </cell>
          <cell r="D1124" t="str">
            <v>CR</v>
          </cell>
          <cell r="E1124" t="str">
            <v>632,53</v>
          </cell>
        </row>
        <row r="1125">
          <cell r="A1125">
            <v>92547</v>
          </cell>
          <cell r="B1125" t="str">
            <v>FABRICAÇÃO E INSTALAÇÃO DE TESOURA INTEIRA EM MADEIRA NÃO APARELHADA, VÃO DE 5 M, PARA TELHA CERÂMICA OU DE CONCRETO, INCLUSO IÇAMENTO. AF_1 2/2015</v>
          </cell>
          <cell r="C1125" t="str">
            <v>UN</v>
          </cell>
          <cell r="D1125" t="str">
            <v>CR</v>
          </cell>
          <cell r="E1125" t="str">
            <v>661,52</v>
          </cell>
        </row>
        <row r="1126">
          <cell r="A1126">
            <v>92548</v>
          </cell>
          <cell r="B1126" t="str">
            <v>FABRICAÇÃO E INSTALAÇÃO DE TESOURA INTEIRA EM MADEIRA NÃO APARELHADA, VÃO DE 6 M, PARA TELHA CERÂMICA OU DE CONCRETO, INCLUSO IÇAMENTO. AF_1 2/2015</v>
          </cell>
          <cell r="C1126" t="str">
            <v>UN</v>
          </cell>
          <cell r="D1126" t="str">
            <v>CR</v>
          </cell>
          <cell r="E1126" t="str">
            <v>732,67</v>
          </cell>
        </row>
        <row r="1127">
          <cell r="A1127">
            <v>92549</v>
          </cell>
          <cell r="B1127" t="str">
            <v>FABRICAÇÃO E INSTALAÇÃO DE TESOURA INTEIRA EM MADEIRA NÃO APARELHADA, VÃO DE 7 M, PARA TELHA CERÂMICA OU DE CONCRETO, INCLUSO IÇAMENTO. AF_1 2/2015</v>
          </cell>
          <cell r="C1127" t="str">
            <v>UN</v>
          </cell>
          <cell r="D1127" t="str">
            <v>CR</v>
          </cell>
          <cell r="E1127" t="str">
            <v>931,70</v>
          </cell>
        </row>
        <row r="1128">
          <cell r="A1128">
            <v>92550</v>
          </cell>
          <cell r="B1128" t="str">
            <v>FABRICAÇÃO E INSTALAÇÃO DE TESOURA INTEIRA EM MADEIRA NÃO APARELHADA, VÃO DE 8 M, PARA TELHA CERÂMICA OU DE CONCRETO, INCLUSO IÇAMENTO. AF_1 2/2015</v>
          </cell>
          <cell r="C1128" t="str">
            <v>UN</v>
          </cell>
          <cell r="D1128" t="str">
            <v>CR</v>
          </cell>
          <cell r="E1128" t="str">
            <v>1.090,66</v>
          </cell>
        </row>
        <row r="1129">
          <cell r="A1129">
            <v>92551</v>
          </cell>
          <cell r="B1129" t="str">
            <v>FABRICAÇÃO E INSTALAÇÃO DE TESOURA INTEIRA EM MADEIRA NÃO APARELHADA, VÃO DE 9 M, PARA TELHA CERÂMICA OU DE CONCRETO, INCLUSO IÇAMENTO. AF_1 2/2015</v>
          </cell>
          <cell r="C1129" t="str">
            <v>UN</v>
          </cell>
          <cell r="D1129" t="str">
            <v>CR</v>
          </cell>
          <cell r="E1129" t="str">
            <v>1.129,14</v>
          </cell>
        </row>
        <row r="1130">
          <cell r="A1130">
            <v>92552</v>
          </cell>
          <cell r="B1130" t="str">
            <v xml:space="preserve">FABRICAÇÃO E INSTALAÇÃO DE TESOURA INTEIRA EM MADEIRA NÃO APARELHADA, VÃO DE 10 M, PARA TELHA CERÂMICA OU DE CONCRETO, INCLUSO IÇAMENTO. AF_ 12/2015 </v>
          </cell>
          <cell r="C1130" t="str">
            <v>UN</v>
          </cell>
          <cell r="D1130" t="str">
            <v>CR</v>
          </cell>
          <cell r="E1130" t="str">
            <v>1.233,24</v>
          </cell>
        </row>
        <row r="1131">
          <cell r="A1131">
            <v>92553</v>
          </cell>
          <cell r="B1131" t="str">
            <v>FABRICAÇÃO E INSTALAÇÃO DE TESOURA INTEIRA EM MADEIRA NÃO APARELHADA, VÃO DE 11 M, PARA TELHA CERÂMICA OU DE CONCRETO, INCLUSO IÇAMENTO. AF_ 12/2015</v>
          </cell>
          <cell r="C1131" t="str">
            <v>UN</v>
          </cell>
          <cell r="D1131" t="str">
            <v>CR</v>
          </cell>
          <cell r="E1131" t="str">
            <v>1.436,84</v>
          </cell>
        </row>
        <row r="1132">
          <cell r="A1132">
            <v>92554</v>
          </cell>
          <cell r="B1132" t="str">
            <v>FABRICAÇÃO E INSTALAÇÃO DE TESOURA INTEIRA EM MADEIRA NÃO APARELHADA, VÃO DE 12 M, PARA TELHA CERÂMICA OU DE CONCRETO, INCLUSO IÇAMENTO. AF_ 12/2015</v>
          </cell>
          <cell r="C1132" t="str">
            <v>UN</v>
          </cell>
          <cell r="D1132" t="str">
            <v>CR</v>
          </cell>
          <cell r="E1132" t="str">
            <v>1.480,61</v>
          </cell>
        </row>
        <row r="1133">
          <cell r="A1133">
            <v>92555</v>
          </cell>
          <cell r="B1133" t="str">
            <v>FABRICAÇÃO E INSTALAÇÃO DE TESOURA INTEIRA EM MADEIRA NÃO APARELHADA, VÃO DE 3 M, PARA TELHA ONDULADA DE FIBROCIMENTO, METÁLICA, PLÁSTICA OU TERMOACÚSTICA, INCLUSO IÇAMENTO. AF_12/2015</v>
          </cell>
          <cell r="C1133" t="str">
            <v>UN</v>
          </cell>
          <cell r="D1133" t="str">
            <v>CR</v>
          </cell>
          <cell r="E1133" t="str">
            <v>510,75</v>
          </cell>
        </row>
        <row r="1134">
          <cell r="A1134">
            <v>92556</v>
          </cell>
          <cell r="B1134" t="str">
            <v>FABRICAÇÃO E INSTALAÇÃO DE TESOURA INTEIRA EM MADEIRA NÃO APARELHADA, VÃO DE 4 M, PARA TELHA ONDULADA DE FIBROCIMENTO, METÁLICA, PLÁSTICA OU TERMOACÚSTICA, INCLUSO IÇAMENTO. AF_12/2015</v>
          </cell>
          <cell r="C1134" t="str">
            <v>UN</v>
          </cell>
          <cell r="D1134" t="str">
            <v>CR</v>
          </cell>
          <cell r="E1134" t="str">
            <v>622,93</v>
          </cell>
        </row>
        <row r="1135">
          <cell r="A1135">
            <v>92557</v>
          </cell>
          <cell r="B1135" t="str">
            <v>FABRICAÇÃO E INSTALAÇÃO DE TESOURA INTEIRA EM MADEIRA NÃO APARELHADA, VÃO DE 5 M, PARA TELHA ONDULADA DE FIBROCIMENTO, METÁLICA, PLÁSTICA OU TERMOACÚSTICA, INCLUSO IÇAMENTO. AF_12/2015</v>
          </cell>
          <cell r="C1135" t="str">
            <v>UN</v>
          </cell>
          <cell r="D1135" t="str">
            <v>CR</v>
          </cell>
          <cell r="E1135" t="str">
            <v>651,92</v>
          </cell>
        </row>
        <row r="1136">
          <cell r="A1136">
            <v>92558</v>
          </cell>
          <cell r="B1136" t="str">
            <v>FABRICAÇÃO E INSTALAÇÃO DE TESOURA INTEIRA EM MADEIRA NÃO APARELHADA, VÃO DE 6 M, PARA TELHA ONDULADA DE FIBROCIMENTO, METÁLICA, PLÁSTICA OU TERMOACÚSTICA, INCLUSO IÇAMENTO. AF_12/2015</v>
          </cell>
          <cell r="C1136" t="str">
            <v>UN</v>
          </cell>
          <cell r="D1136" t="str">
            <v>CR</v>
          </cell>
          <cell r="E1136" t="str">
            <v>728,82</v>
          </cell>
        </row>
        <row r="1137">
          <cell r="A1137">
            <v>92559</v>
          </cell>
          <cell r="B1137" t="str">
            <v>FABRICAÇÃO E INSTALAÇÃO DE TESOURA INTEIRA EM MADEIRA NÃO APARELHADA, VÃO DE 7 M, PARA TELHA ONDULADA DE FIBROCIMENTO, METÁLICA, PLÁSTICA OU TERMOACÚSTICA, INCLUSO IÇAMENTO. AF_12/2015</v>
          </cell>
          <cell r="C1137" t="str">
            <v>UN</v>
          </cell>
          <cell r="D1137" t="str">
            <v>CR</v>
          </cell>
          <cell r="E1137" t="str">
            <v>921,47</v>
          </cell>
        </row>
        <row r="1138">
          <cell r="A1138">
            <v>92560</v>
          </cell>
          <cell r="B1138" t="str">
            <v>FABRICAÇÃO E INSTALAÇÃO DE TESOURA INTEIRA EM MADEIRA NÃO APARELHADA, VÃO DE 8 M, PARA TELHA ONDULADA DE FIBROCIMENTO, METÁLICA, PLÁSTICA OU TERMOACÚSTICA, INCLUSO IÇAMENTO. AF_12/2015</v>
          </cell>
          <cell r="C1138" t="str">
            <v>UN</v>
          </cell>
          <cell r="D1138" t="str">
            <v>CR</v>
          </cell>
          <cell r="E1138" t="str">
            <v>1.075,06</v>
          </cell>
        </row>
        <row r="1139">
          <cell r="A1139">
            <v>92561</v>
          </cell>
          <cell r="B1139" t="str">
            <v>FABRICAÇÃO E INSTALAÇÃO DE TESOURA INTEIRA EM MADEIRA NÃO APARELHADA, VÃO DE 9 M, PARA TELHA ONDULADA DE FIBROCIMENTO, METÁLICA, PLÁSTICA OU TERMOACÚSTICA, INCLUSO IÇAMENTO. AF_12/2015</v>
          </cell>
          <cell r="C1139" t="str">
            <v>UN</v>
          </cell>
          <cell r="D1139" t="str">
            <v>CR</v>
          </cell>
          <cell r="E1139" t="str">
            <v>1.114,24</v>
          </cell>
        </row>
        <row r="1140">
          <cell r="A1140">
            <v>92562</v>
          </cell>
          <cell r="B1140" t="str">
            <v>FABRICAÇÃO E INSTALAÇÃO DE TESOURA INTEIRA EM MADEIRA NÃO APARELHADA,  VÃO DE 10 M, PARA TELHA ONDULADA DE FIBROCIMENTO, METÁLICA, PLÁSTICA O U TERMOACÚSTICA, INCLUSO IÇAMENTO. AF_12/2015</v>
          </cell>
          <cell r="C1140" t="str">
            <v>UN</v>
          </cell>
          <cell r="D1140" t="str">
            <v>CR</v>
          </cell>
          <cell r="E1140" t="str">
            <v>1.208,73</v>
          </cell>
        </row>
        <row r="1141">
          <cell r="A1141">
            <v>92563</v>
          </cell>
          <cell r="B1141" t="str">
            <v>FABRICAÇÃO E INSTALAÇÃO DE TESOURA INTEIRA EM MADEIRA NÃO APARELHADA, VÃO DE 11 M, PARA TELHA ONDULADA DE FIBROCIMENTO, METÁLICA, PLÁSTICA O U TERMOACÚSTICA, INCLUSO IÇAMENTO. AF_12/2015</v>
          </cell>
          <cell r="C1141" t="str">
            <v>UN</v>
          </cell>
          <cell r="D1141" t="str">
            <v>CR</v>
          </cell>
          <cell r="E1141" t="str">
            <v>1.407,03</v>
          </cell>
        </row>
        <row r="1142">
          <cell r="A1142">
            <v>92564</v>
          </cell>
          <cell r="B1142" t="str">
            <v>FABRICAÇÃO E INSTALAÇÃO DE TESOURA INTEIRA EM MADEIRA NÃO APARELHADA, VÃO DE 12 M, PARA TELHA ONDULADA DE FIBROCIMENTO, METÁLICA, PLÁSTICA O U TERMOACÚSTICA, INCLUSO IÇAMENTO. AF_12/2015</v>
          </cell>
          <cell r="C1142" t="str">
            <v>UN</v>
          </cell>
          <cell r="D1142" t="str">
            <v>CR</v>
          </cell>
          <cell r="E1142" t="str">
            <v>1.444,36</v>
          </cell>
        </row>
        <row r="1143">
          <cell r="A1143">
            <v>92565</v>
          </cell>
          <cell r="B1143" t="str">
            <v>FABRICAÇÃO E INSTALAÇÃO DE ESTRUTURA PONTALETADA DE MADEIRA NÃO APAREL HADA PARA TELHADOS COM ATÉ 2 ÁGUAS E PARA TELHA CERÂMICA OU DE CONCRET O, INCLUSO TRANSPORTE VERTICAL. AF_12/2015</v>
          </cell>
          <cell r="C1143" t="str">
            <v>M2</v>
          </cell>
          <cell r="D1143" t="str">
            <v>CR</v>
          </cell>
          <cell r="E1143" t="str">
            <v>18,56</v>
          </cell>
        </row>
        <row r="1144">
          <cell r="A1144">
            <v>92566</v>
          </cell>
          <cell r="B1144" t="str">
            <v>FABRICAÇÃO E INSTALAÇÃO DE ESTRUTURA PONTALETADA DE MADEIRA NÃO APAREL HADA PARA TELHADOS COM ATÉ 2 ÁGUAS E PARA TELHA ONDULADA DE FIBROCIMEN TO, METÁLICA, PLÁSTICA OU TERMOACÚSTICA, INCLUSO TRANSPORTE VERTICAL. AF_12/2015</v>
          </cell>
          <cell r="C1144" t="str">
            <v>M2</v>
          </cell>
          <cell r="D1144" t="str">
            <v>CR</v>
          </cell>
          <cell r="E1144" t="str">
            <v>10,93</v>
          </cell>
        </row>
        <row r="1145">
          <cell r="A1145">
            <v>92567</v>
          </cell>
          <cell r="B1145" t="str">
            <v>FABRICAÇÃO E INSTALAÇÃO DE ESTRUTURA PONTALETADA DE MADEIRA NÃO APAREL HADA PARA TELHADOS COM MAIS QUE 2 ÁGUAS E PARA TELHA CERÂMICA OU DE CO NCRETO, INCLUSO TRANSPORTE VERTICAL. AF_12/2015</v>
          </cell>
          <cell r="C1145" t="str">
            <v>M2</v>
          </cell>
          <cell r="D1145" t="str">
            <v>CR</v>
          </cell>
          <cell r="E1145" t="str">
            <v>16,31</v>
          </cell>
        </row>
        <row r="1146">
          <cell r="A1146" t="str">
            <v>0074</v>
          </cell>
          <cell r="B1146" t="str">
            <v>TELHAMENTO COM TELHA CERAMICA RECOLOCACAO DE TELHAS CERAMICAS TIPO FRANCESA, CONSIDERANDO REAPROVEIT AMENTO DE MATERIAL</v>
          </cell>
        </row>
        <row r="1147">
          <cell r="A1147">
            <v>72089</v>
          </cell>
          <cell r="B1147" t="str">
            <v>RECOLOCACAO DE TELHAS CERAMICAS TIPO FRANCESA, CONSIDERANDO REAPROVEIT AMENTO DE MATERIAL</v>
          </cell>
          <cell r="C1147" t="str">
            <v>M2</v>
          </cell>
          <cell r="D1147" t="str">
            <v>CR</v>
          </cell>
          <cell r="E1147" t="str">
            <v>8,47</v>
          </cell>
        </row>
        <row r="1148">
          <cell r="A1148">
            <v>72091</v>
          </cell>
          <cell r="B1148" t="str">
            <v>RECOLOCACAO DE TELHAS CERAMICAS TIPO PLAN, CONSIDERANDO REAPROVEITAMEN TO DE MATERIAL</v>
          </cell>
          <cell r="C1148" t="str">
            <v>M2</v>
          </cell>
          <cell r="D1148" t="str">
            <v>CR</v>
          </cell>
          <cell r="E1148" t="str">
            <v>28,97</v>
          </cell>
        </row>
        <row r="1149">
          <cell r="A1149">
            <v>72101</v>
          </cell>
          <cell r="B1149" t="str">
            <v>REVISAO GERAL DE TELHADOS DE TELHAS CERAMICAS RECOLOCACAO DE CUMEEIRAS CERAMICAS COM ARGAMASSA TRACO 1:2:8 (CIMENTO, CAL E AREIA), CONSIDERANDO APROVEITAMENTO DO MATERIAL</v>
          </cell>
          <cell r="C1149" t="str">
            <v>M2</v>
          </cell>
          <cell r="D1149" t="str">
            <v>CR</v>
          </cell>
          <cell r="E1149" t="str">
            <v>5,06</v>
          </cell>
        </row>
        <row r="1150">
          <cell r="A1150">
            <v>72103</v>
          </cell>
          <cell r="B1150" t="str">
            <v>RECOLOCACAO DE CUMEEIRAS CERAMICAS COM ARGAMASSA TRACO 1:2:8 (CIMENTO, CAL E AREIA), CONSIDERANDO APROVEITAMENTO DO MATERIAL</v>
          </cell>
          <cell r="C1150" t="str">
            <v>M</v>
          </cell>
          <cell r="D1150" t="str">
            <v>CR</v>
          </cell>
          <cell r="E1150" t="str">
            <v>14,75</v>
          </cell>
        </row>
        <row r="1151">
          <cell r="A1151">
            <v>73938</v>
          </cell>
          <cell r="B1151" t="str">
            <v>COBERTURA TELHA CERAMICA COBERTURA EM TELHA CERAMICA TIPO COLONIAL, COM ARGAMASSA TRACO 1:3 (CI  MENTO E AREIA)</v>
          </cell>
        </row>
        <row r="1152">
          <cell r="A1152" t="str">
            <v>73938/001</v>
          </cell>
          <cell r="B1152" t="str">
            <v>COBERTURA EM TELHA CERAMICA TIPO COLONIAL, COM ARGAMASSA TRACO 1:3 (CI  MENTO E AREIA)</v>
          </cell>
          <cell r="C1152" t="str">
            <v>M2</v>
          </cell>
          <cell r="D1152" t="str">
            <v>AS</v>
          </cell>
          <cell r="E1152" t="str">
            <v>78,59</v>
          </cell>
        </row>
        <row r="1153">
          <cell r="A1153" t="str">
            <v>73938/002</v>
          </cell>
          <cell r="B1153" t="str">
            <v>COBERTURA EM TELHA CERAMICA TIPO PLAN, EXCLUINDO MADEIRAMENTO COBERTURA EM TELHA CERAMICA TIPO FRANCESA OU MARSELHA, EXCLUINDO MADEI RAMENTO</v>
          </cell>
          <cell r="C1153" t="str">
            <v>M2</v>
          </cell>
          <cell r="D1153" t="str">
            <v>AS</v>
          </cell>
          <cell r="E1153" t="str">
            <v>58,61</v>
          </cell>
        </row>
        <row r="1154">
          <cell r="A1154" t="str">
            <v>73938/003</v>
          </cell>
          <cell r="B1154" t="str">
            <v>COBERTURA EM TELHA CERAMICA TIPO FRANCESA OU MARSELHA, EXCLUINDO MADEI RAMENTO</v>
          </cell>
          <cell r="C1154" t="str">
            <v>M2</v>
          </cell>
          <cell r="D1154" t="str">
            <v>AS</v>
          </cell>
          <cell r="E1154" t="str">
            <v>51,72</v>
          </cell>
        </row>
        <row r="1155">
          <cell r="A1155" t="str">
            <v>73938/004</v>
          </cell>
          <cell r="B1155" t="str">
            <v>COBERTURA EM TELHA CERAMICA TIPO CANAL, COM ARGAMASSA TRACO 1:3 (CIMEN TO E AREIA) E ARAME RECOZIDO</v>
          </cell>
          <cell r="C1155" t="str">
            <v>M2</v>
          </cell>
          <cell r="D1155" t="str">
            <v>AS</v>
          </cell>
          <cell r="E1155" t="str">
            <v>78,59</v>
          </cell>
        </row>
        <row r="1156">
          <cell r="A1156" t="str">
            <v>73938/005</v>
          </cell>
          <cell r="B1156" t="str">
            <v>COBERTURA EM TELHA CERAMICA TIPO PAULISTA, COM ARGAMASSA TRACO 1:3 (CI MENTO E AREIA) E ARAME RECOZIDO</v>
          </cell>
          <cell r="C1156" t="str">
            <v>M2</v>
          </cell>
          <cell r="D1156" t="str">
            <v>AS</v>
          </cell>
          <cell r="E1156" t="str">
            <v>76,87</v>
          </cell>
        </row>
        <row r="1157">
          <cell r="A1157" t="str">
            <v>73938/006</v>
          </cell>
          <cell r="B1157" t="str">
            <v>CORDAO DE ARREMATE EM BEIRAIS COM TELHA CERAMICA EMBOCADA TRACO 1:2:8 (CIMENTO, CAL E AREIA)</v>
          </cell>
          <cell r="C1157" t="str">
            <v>M</v>
          </cell>
          <cell r="D1157" t="str">
            <v>AS</v>
          </cell>
          <cell r="E1157" t="str">
            <v>18,64</v>
          </cell>
        </row>
        <row r="1158">
          <cell r="A1158" t="str">
            <v>73938/007</v>
          </cell>
          <cell r="B1158" t="str">
            <v>EMBOCAMENTO DE ULTIMA FIADA DE TELHA PLAN, COLONIAL OU PAULISTA, COM A RGAMASSA TRACO 1:2:8 (CIMENTO, CAL E AREIA)</v>
          </cell>
          <cell r="C1158" t="str">
            <v>M</v>
          </cell>
          <cell r="D1158" t="str">
            <v>CR</v>
          </cell>
          <cell r="E1158" t="str">
            <v>9,23</v>
          </cell>
        </row>
        <row r="1159">
          <cell r="A1159">
            <v>76450</v>
          </cell>
          <cell r="B1159" t="str">
            <v>COBERTURA TELHA CERAMICA COBERTURA EM TELHA CERAMICA TIPO PAULISTINHA (TRAPEZOIDAL), COM ARGAMA SSA TRACO 1:3 (CIMENTO E AREIA) E ARAME RECOZIDO</v>
          </cell>
        </row>
        <row r="1160">
          <cell r="A1160" t="str">
            <v>76450/001</v>
          </cell>
          <cell r="B1160" t="str">
            <v>COBERTURA EM TELHA CERAMICA TIPO PAULISTINHA (TRAPEZOIDAL), COM ARGAMA SSA TRACO 1:3 (CIMENTO E AREIA) E ARAME RECOZIDO</v>
          </cell>
          <cell r="C1160" t="str">
            <v>M2</v>
          </cell>
          <cell r="D1160" t="str">
            <v>AS</v>
          </cell>
          <cell r="E1160" t="str">
            <v>78,70</v>
          </cell>
        </row>
        <row r="1161">
          <cell r="A1161">
            <v>84033</v>
          </cell>
          <cell r="B1161" t="str">
            <v>COBERTURA COM TELHA COLONIAL, EXCLUINDO MADEIRAMENTO</v>
          </cell>
          <cell r="C1161" t="str">
            <v>M2</v>
          </cell>
          <cell r="D1161" t="str">
            <v>AS</v>
          </cell>
          <cell r="E1161" t="str">
            <v>42,79</v>
          </cell>
        </row>
        <row r="1162">
          <cell r="A1162" t="str">
            <v>0075</v>
          </cell>
          <cell r="B1162" t="str">
            <v>TELHAMENTO COM TELHA DE FIBROCIMENTO RECOLOCACAO DE TELHAS ONDULADAS COM MASSA PARA VEDACAO, CONSIDERANDO R EAPROVEITAMENTO DE MATERIAL</v>
          </cell>
        </row>
        <row r="1163">
          <cell r="A1163">
            <v>72092</v>
          </cell>
          <cell r="B1163" t="str">
            <v>RECOLOCACAO DE TELHAS ONDULADAS COM MASSA PARA VEDACAO, CONSIDERANDO R EAPROVEITAMENTO DE MATERIAL</v>
          </cell>
          <cell r="C1163" t="str">
            <v>M2</v>
          </cell>
          <cell r="D1163" t="str">
            <v>CR</v>
          </cell>
          <cell r="E1163" t="str">
            <v>8,22</v>
          </cell>
        </row>
        <row r="1164">
          <cell r="A1164">
            <v>72093</v>
          </cell>
          <cell r="B1164" t="str">
            <v>RECOLOCAÇÃO DE TELHA DE FIBROCIMENTO ESTRUTURAL LARGURA ÚTIL 49CM OU 4 4CM, CONSIDERANDO O REAPROVEITAMENTO DO MATERIAL A EXCEÇÃO DO CONJU NTO DE ARRUELAS DE VEDAÇÃO</v>
          </cell>
          <cell r="C1164" t="str">
            <v>M2</v>
          </cell>
          <cell r="D1164" t="str">
            <v>CR</v>
          </cell>
          <cell r="E1164" t="str">
            <v>8,10</v>
          </cell>
        </row>
        <row r="1165">
          <cell r="A1165">
            <v>72094</v>
          </cell>
          <cell r="B1165" t="str">
            <v>RECOLOCAÇÃO DE TELHA DE FIBROCIMENTO ESTRUTURAL LARGURA ÚTIL 90CM, CON SIDERANDO O REAPROVEITAMENTO DO MATERIAL A EXCEÇÃO DO CONJUNTO DE ARRU ELAS DE VEDAÇÃO</v>
          </cell>
          <cell r="C1165" t="str">
            <v>M2</v>
          </cell>
          <cell r="D1165" t="str">
            <v>CR</v>
          </cell>
          <cell r="E1165" t="str">
            <v>8,01</v>
          </cell>
        </row>
        <row r="1166">
          <cell r="A1166">
            <v>73633</v>
          </cell>
          <cell r="B1166" t="str">
            <v>COBERTURA COM TELHA DE FIBROCIMENTO ESTRUTURAL LARGURA UTIL 90CM, INCL USO ACESSORIOS DE FIXACAO E VEDACAO</v>
          </cell>
          <cell r="C1166" t="str">
            <v>M2</v>
          </cell>
          <cell r="D1166" t="str">
            <v>CR</v>
          </cell>
          <cell r="E1166" t="str">
            <v>63,54</v>
          </cell>
        </row>
        <row r="1167">
          <cell r="A1167">
            <v>73634</v>
          </cell>
          <cell r="B1167" t="str">
            <v>COBERTURA COM TELHA DE FIBROCIMENTO ESTRUTURAL LARGURA ÚTIL 49CM OU 44  CM, INCLUSO ACESSÓRIOS DE FIXAÇÃO E VEDAÇÃO, EXCLUINDO MADEIRAMENTO</v>
          </cell>
          <cell r="C1167" t="str">
            <v>M2</v>
          </cell>
          <cell r="D1167" t="str">
            <v>CR</v>
          </cell>
          <cell r="E1167" t="str">
            <v>75,67</v>
          </cell>
        </row>
        <row r="1168">
          <cell r="A1168">
            <v>74088</v>
          </cell>
          <cell r="B1168" t="str">
            <v>TELHAMENTO C/ TELHA DE FIBROCIMENTO TELHAMENTO COM TELHA DE FIBROCIMENTO ONDULADA, ESPESSURA 6MM, INCLUSO JUNTAS DE VEDACAO E ACESSORIOS DE FIXACAO, EXCLUINDO MADEIRAMENTO</v>
          </cell>
        </row>
        <row r="1169">
          <cell r="A1169" t="str">
            <v>74088/001</v>
          </cell>
          <cell r="B1169" t="str">
            <v>TELHAMENTO COM TELHA DE FIBROCIMENTO ONDULADA, ESPESSURA 6MM, INCLUSO JUNTAS DE VEDACAO E ACESSORIOS DE FIXACAO, EXCLUINDO MADEIRAMENTO</v>
          </cell>
          <cell r="C1169" t="str">
            <v>M2</v>
          </cell>
          <cell r="D1169" t="str">
            <v>CR</v>
          </cell>
          <cell r="E1169" t="str">
            <v>25,50</v>
          </cell>
        </row>
        <row r="1170">
          <cell r="A1170">
            <v>84035</v>
          </cell>
          <cell r="B1170" t="str">
            <v>COBERTURA COM TELHA DE FIBROCIMENTO ONDULADA, ESPESSURA 8 MM, INCLUIND O ACESSORIOS, EXCLUINDO MADEIRAMENTO</v>
          </cell>
          <cell r="C1170" t="str">
            <v>M2</v>
          </cell>
          <cell r="D1170" t="str">
            <v>CR</v>
          </cell>
          <cell r="E1170" t="str">
            <v>45,51</v>
          </cell>
        </row>
        <row r="1171">
          <cell r="A1171">
            <v>84036</v>
          </cell>
          <cell r="B1171" t="str">
            <v>COBERTURA COM TELHA DE FIBROCIMENTO ONDULADA, ESPESSURA 4 MM, INCLUSOS ACESSORIOS DE FIXACAO, EXCLUINDO MADEIRAMENTO</v>
          </cell>
          <cell r="C1171" t="str">
            <v>M2</v>
          </cell>
          <cell r="D1171" t="str">
            <v>CR</v>
          </cell>
          <cell r="E1171" t="str">
            <v>24,59</v>
          </cell>
        </row>
        <row r="1172">
          <cell r="A1172">
            <v>84037</v>
          </cell>
          <cell r="B1172" t="str">
            <v>COBERTURA COM TELHA DE FIBROCIMENTO ONDULADA, ESPESSURA 6 MM, COM CUME EIRA UNIVERSAL, INCLUSAS JUNTAS DE DILATACAO E ACESSORIOS DE FIXACAO, EXCLUINDO MADEIRAMENTO</v>
          </cell>
          <cell r="C1172" t="str">
            <v>M2</v>
          </cell>
          <cell r="D1172" t="str">
            <v>CR</v>
          </cell>
          <cell r="E1172" t="str">
            <v>37,11</v>
          </cell>
        </row>
        <row r="1173">
          <cell r="A1173" t="str">
            <v>0076</v>
          </cell>
          <cell r="B1173" t="str">
            <v>TELHAMENTO COM TELHA METALICA</v>
          </cell>
        </row>
        <row r="1174">
          <cell r="A1174">
            <v>73866</v>
          </cell>
          <cell r="B1174" t="str">
            <v>ESTRUTURA DE ACO ESTRUTURA PARA COBERTURA TIPO FINK, EM ALUMINIO ANODIZADO, VAO DE 20M, ESPACAMENTO DAS TESOURAS DE 5M ATE 6,5M</v>
          </cell>
        </row>
        <row r="1175">
          <cell r="A1175" t="str">
            <v>73866/001</v>
          </cell>
          <cell r="B1175" t="str">
            <v>ESTRUTURA PARA COBERTURA TIPO FINK, EM ALUMINIO ANODIZADO, VAO DE 20M, ESPACAMENTO DAS TESOURAS DE 5M ATE 6,5M</v>
          </cell>
          <cell r="C1175" t="str">
            <v>M2</v>
          </cell>
          <cell r="D1175" t="str">
            <v>CR</v>
          </cell>
          <cell r="E1175" t="str">
            <v>553,61</v>
          </cell>
        </row>
        <row r="1176">
          <cell r="A1176" t="str">
            <v>73866/002</v>
          </cell>
          <cell r="B1176" t="str">
            <v>ESTRUTURA PARA COBERTURA TIPO FINK, EM ALUMINIO ANODIZADO, VAO DE 30M, ESPACAMENTO DAS TESOURAS DE 5M ATE 6,5M</v>
          </cell>
          <cell r="C1176" t="str">
            <v>M2</v>
          </cell>
          <cell r="D1176" t="str">
            <v>CR</v>
          </cell>
          <cell r="E1176" t="str">
            <v>581,14</v>
          </cell>
        </row>
        <row r="1177">
          <cell r="A1177" t="str">
            <v>73866/003</v>
          </cell>
          <cell r="B1177" t="str">
            <v>ESTRUTURA PARA COBERTURA TIPO FINK, EM ALUMINIO ANODIZADO, VAO DE 40M, ESPACAMENTO DAS TESOURAS DE 5M ATE 6,5M</v>
          </cell>
          <cell r="C1177" t="str">
            <v>M2</v>
          </cell>
          <cell r="D1177" t="str">
            <v>CR</v>
          </cell>
          <cell r="E1177" t="str">
            <v>608,01</v>
          </cell>
        </row>
        <row r="1178">
          <cell r="A1178" t="str">
            <v>73866/004</v>
          </cell>
          <cell r="B1178" t="str">
            <v>ESTRUTURA PARA COBERTURA EM ARCO, EM ALUMINIO ANODIZADO, VAO DE 20M, E SPACAMENTO DE 5M ATE 6,5M</v>
          </cell>
          <cell r="C1178" t="str">
            <v>M2</v>
          </cell>
          <cell r="D1178" t="str">
            <v>CR</v>
          </cell>
          <cell r="E1178" t="str">
            <v>507,01</v>
          </cell>
        </row>
        <row r="1179">
          <cell r="A1179" t="str">
            <v>73866/005</v>
          </cell>
          <cell r="B1179" t="str">
            <v>ESTRUTURA PARA COBERTURA EM ARCO, EM ALUMINIO ANODIZADO, VAO DE 30M, E SPACAMENTO DE 5M ATE 6,5M</v>
          </cell>
          <cell r="C1179" t="str">
            <v>M2</v>
          </cell>
          <cell r="D1179" t="str">
            <v>CR</v>
          </cell>
          <cell r="E1179" t="str">
            <v>539,25</v>
          </cell>
        </row>
        <row r="1180">
          <cell r="A1180" t="str">
            <v>73866/006</v>
          </cell>
          <cell r="B1180" t="str">
            <v>ESTRUTURA PARA COBERTURA EM ARCO, EM ALUMINIO ANODIZADO, VAO DE 40M, E SPACAMENTO DE 5M ATE 6,5M</v>
          </cell>
          <cell r="C1180" t="str">
            <v>M2</v>
          </cell>
          <cell r="D1180" t="str">
            <v>CR</v>
          </cell>
          <cell r="E1180" t="str">
            <v>565,69</v>
          </cell>
        </row>
        <row r="1181">
          <cell r="A1181" t="str">
            <v>73866/007</v>
          </cell>
          <cell r="B1181" t="str">
            <v>ESTRUTURA PARA COBERTURA TIPO SHED, EM ALUMINIO ANODIZADO, VAO DE 20M, ESPACAMENTO DAS TESOURAS DE 5M ATE 6,5M</v>
          </cell>
          <cell r="C1181" t="str">
            <v>M2</v>
          </cell>
          <cell r="D1181" t="str">
            <v>CR</v>
          </cell>
          <cell r="E1181" t="str">
            <v>602,60</v>
          </cell>
        </row>
        <row r="1182">
          <cell r="A1182" t="str">
            <v>73866/008</v>
          </cell>
          <cell r="B1182" t="str">
            <v>ESTRUTURA PARA COBERTURA TIPO SHED, EM ALUMINIO ANODIZADO, VAO DE 30M,  ESPACAMENTO DAS TESOURAS DE 5M ATE 6,5M</v>
          </cell>
          <cell r="C1182" t="str">
            <v>M2</v>
          </cell>
          <cell r="D1182" t="str">
            <v>CR</v>
          </cell>
          <cell r="E1182" t="str">
            <v>731,47</v>
          </cell>
        </row>
        <row r="1183">
          <cell r="A1183" t="str">
            <v>73866/009</v>
          </cell>
          <cell r="B1183" t="str">
            <v>ESTRUTURA PARA COBERTURA TIPO SHED, EM ALUMINIO ANODIZADO, VAO DE 40M, ESPACAMENTO DAS TESOURAS DE 5M ATE 6,5M</v>
          </cell>
          <cell r="C1183" t="str">
            <v>M2</v>
          </cell>
          <cell r="D1183" t="str">
            <v>CR</v>
          </cell>
          <cell r="E1183" t="str">
            <v>758,79</v>
          </cell>
        </row>
        <row r="1184">
          <cell r="A1184">
            <v>73867</v>
          </cell>
          <cell r="B1184" t="str">
            <v>ESTRUTURA ESPACIAL</v>
          </cell>
        </row>
        <row r="1185">
          <cell r="A1185" t="str">
            <v>73867/001</v>
          </cell>
          <cell r="B1185" t="str">
            <v>ESTRUTURA TIPO ESPACIAL EM ALUMINIO ANODIZADO, VAO DE 20M</v>
          </cell>
          <cell r="C1185" t="str">
            <v>M2</v>
          </cell>
          <cell r="D1185" t="str">
            <v>CR</v>
          </cell>
          <cell r="E1185" t="str">
            <v>225,17</v>
          </cell>
        </row>
        <row r="1186">
          <cell r="A1186" t="str">
            <v>73867/002</v>
          </cell>
          <cell r="B1186" t="str">
            <v>ESTRUTURA TIPO ESPACIAL EM ALUMINIO ANODIZADO, VAO DE 30M</v>
          </cell>
          <cell r="C1186" t="str">
            <v>M2</v>
          </cell>
          <cell r="D1186" t="str">
            <v>CR</v>
          </cell>
          <cell r="E1186" t="str">
            <v>255,61</v>
          </cell>
        </row>
        <row r="1187">
          <cell r="A1187" t="str">
            <v>73867/003</v>
          </cell>
          <cell r="B1187" t="str">
            <v>ESTRUTURA TIPO ESPACIAL EM ALUMINIO ANODIZADO, VAO DE 40M</v>
          </cell>
          <cell r="C1187" t="str">
            <v>M2</v>
          </cell>
          <cell r="D1187" t="str">
            <v>CR</v>
          </cell>
          <cell r="E1187" t="str">
            <v>323,25</v>
          </cell>
        </row>
        <row r="1188">
          <cell r="A1188" t="str">
            <v>73867/004</v>
          </cell>
          <cell r="B1188" t="str">
            <v>ESTRUTURA TIPO ESPACIAL EM ALUMINIO ANODIZADO, VAO DE 50M</v>
          </cell>
          <cell r="C1188" t="str">
            <v>M2</v>
          </cell>
          <cell r="D1188" t="str">
            <v>CR</v>
          </cell>
          <cell r="E1188" t="str">
            <v>336,78</v>
          </cell>
        </row>
        <row r="1189">
          <cell r="A1189">
            <v>75220</v>
          </cell>
          <cell r="B1189" t="str">
            <v>CUMEEIRA EM PERFIL ONDULADO DE ALUMÍNIO</v>
          </cell>
          <cell r="C1189" t="str">
            <v>M</v>
          </cell>
          <cell r="D1189" t="str">
            <v>AS</v>
          </cell>
          <cell r="E1189" t="str">
            <v>29,51</v>
          </cell>
        </row>
        <row r="1190">
          <cell r="A1190">
            <v>75381</v>
          </cell>
          <cell r="B1190" t="str">
            <v>TELHA METÁLICA COBERTURA COM TELHA  DE CHAPA DE AÇO ZINCADO, ONDULADA, ESPESSURA DE 0 ,5MM</v>
          </cell>
        </row>
        <row r="1191">
          <cell r="A1191" t="str">
            <v>75381/001</v>
          </cell>
          <cell r="B1191" t="str">
            <v>COBERTURA COM TELHA  DE CHAPA DE AÇO ZINCADO, ONDULADA, ESPESSURA DE 0 ,5MM</v>
          </cell>
          <cell r="C1191" t="str">
            <v>M2</v>
          </cell>
          <cell r="D1191" t="str">
            <v>AS</v>
          </cell>
          <cell r="E1191" t="str">
            <v>35,42</v>
          </cell>
        </row>
        <row r="1192">
          <cell r="A1192">
            <v>84038</v>
          </cell>
          <cell r="B1192" t="str">
            <v>COBERTURA COM TELHA ONDULADA DE ALUMINIO, ESPESSURA DE 0,5 MM</v>
          </cell>
          <cell r="C1192" t="str">
            <v>M2</v>
          </cell>
          <cell r="D1192" t="str">
            <v>AS</v>
          </cell>
          <cell r="E1192" t="str">
            <v>37,51</v>
          </cell>
        </row>
        <row r="1193">
          <cell r="A1193">
            <v>84039</v>
          </cell>
          <cell r="B1193" t="str">
            <v>COBERTURA COM TELHA ONDULADA DE ALUMINIO, ESPESSURA DE 0,7 MM COBERTURA COM TELHA DE ACO ZINCADO, TRAPEZOIDAL, ESPESSURA DE 0,5 MM, INCLUINDO ACESSORIOS</v>
          </cell>
          <cell r="C1193" t="str">
            <v>M2</v>
          </cell>
          <cell r="D1193" t="str">
            <v>AS</v>
          </cell>
          <cell r="E1193" t="str">
            <v>49,36</v>
          </cell>
        </row>
        <row r="1194">
          <cell r="A1194">
            <v>84040</v>
          </cell>
          <cell r="B1194" t="str">
            <v>COBERTURA COM TELHA DE ACO ZINCADO, TRAPEZOIDAL, ESPESSURA DE 0,5 MM, INCLUINDO ACESSORIOS</v>
          </cell>
          <cell r="C1194" t="str">
            <v>M2</v>
          </cell>
          <cell r="D1194" t="str">
            <v>AS</v>
          </cell>
          <cell r="E1194" t="str">
            <v>32,38</v>
          </cell>
        </row>
        <row r="1195">
          <cell r="A1195" t="str">
            <v>0078</v>
          </cell>
          <cell r="B1195" t="str">
            <v>MADEIRAMENTO/TELHAMENTO C/ TELHAS FIBROCIMENTO</v>
          </cell>
        </row>
        <row r="1196">
          <cell r="A1196">
            <v>84041</v>
          </cell>
          <cell r="B1196" t="str">
            <v>COBERTURA COM TELHA PLASTICA TRANSPARENTE INCLUSIVE FIXACAO</v>
          </cell>
          <cell r="C1196" t="str">
            <v>M2</v>
          </cell>
          <cell r="D1196" t="str">
            <v>CR</v>
          </cell>
          <cell r="E1196" t="str">
            <v>31,30</v>
          </cell>
        </row>
        <row r="1197">
          <cell r="A1197" t="str">
            <v>0079</v>
          </cell>
          <cell r="B1197" t="str">
            <v>CUMEEIRA CERAMICA CUMEEIRA COM TELHA CERAMICA EMBOCADA COM ARGAMASSA TRACO 1:2:8 (CIMENT O, CAL E AREIA)</v>
          </cell>
        </row>
        <row r="1198">
          <cell r="A1198">
            <v>6058</v>
          </cell>
          <cell r="B1198" t="str">
            <v>CUMEEIRA COM TELHA CERAMICA EMBOCADA COM ARGAMASSA TRACO 1:2:8 (CIMENT O, CAL E AREIA)</v>
          </cell>
          <cell r="C1198" t="str">
            <v>M</v>
          </cell>
          <cell r="D1198" t="str">
            <v>AS</v>
          </cell>
          <cell r="E1198" t="str">
            <v>24,65</v>
          </cell>
        </row>
        <row r="1199">
          <cell r="A1199">
            <v>73930</v>
          </cell>
          <cell r="B1199" t="str">
            <v>ARREMATE TELHA CERAMICA EMBOCADA C/ARGAMASSA CIMENTO/AREIA/SAIBRO 1:2: 3</v>
          </cell>
        </row>
        <row r="1200">
          <cell r="A1200" t="str">
            <v>73930/001</v>
          </cell>
          <cell r="B1200" t="str">
            <v>CORDAO DE ARREMATE COM TELHA CERAMICA TIPO CANAL EMBOCADA COM ARGAMASS A TRACO 1:3 (CIMENTO E AREIA)</v>
          </cell>
          <cell r="C1200" t="str">
            <v>M</v>
          </cell>
          <cell r="D1200" t="str">
            <v>AS</v>
          </cell>
          <cell r="E1200" t="str">
            <v>18,49</v>
          </cell>
        </row>
        <row r="1201">
          <cell r="A1201" t="str">
            <v>0080</v>
          </cell>
          <cell r="B1201" t="str">
            <v>CUMEEIRA DE FIBROCIMENTO</v>
          </cell>
        </row>
        <row r="1202">
          <cell r="A1202">
            <v>73744</v>
          </cell>
          <cell r="B1202" t="str">
            <v>CUMIEIRA DE FIBROCIMENTO CUMEEIRA PARA TELHA DE FIBROCIMENTO ESTRUTURAL, INCLUSO ACESSORIOS PAR  A FIXACAO E VEDACAO</v>
          </cell>
        </row>
        <row r="1203">
          <cell r="A1203" t="str">
            <v>73744/001</v>
          </cell>
          <cell r="B1203" t="str">
            <v>CUMEEIRA PARA TELHA DE FIBROCIMENTO ESTRUTURAL, INCLUSO ACESSORIOS PAR  A FIXACAO E VEDACAO</v>
          </cell>
          <cell r="C1203" t="str">
            <v>M</v>
          </cell>
          <cell r="D1203" t="str">
            <v>CR</v>
          </cell>
          <cell r="E1203" t="str">
            <v>109,55</v>
          </cell>
        </row>
        <row r="1204">
          <cell r="A1204">
            <v>74045</v>
          </cell>
          <cell r="B1204" t="str">
            <v>CUMEEIRA FIBROCIMENTO CUMEEIRA UNIVERSAL PARA TELHA DE FIBROCIMENTO ONDULADA ESPESSURA 6 MM, INCLUSO JUNTAS DE VEDACAO E ACESSORIOS DE FIXACAO</v>
          </cell>
        </row>
        <row r="1205">
          <cell r="A1205" t="str">
            <v>74045/001</v>
          </cell>
          <cell r="B1205" t="str">
            <v>CUMEEIRA UNIVERSAL PARA TELHA DE FIBROCIMENTO ONDULADA ESPESSURA 6 MM, INCLUSO JUNTAS DE VEDACAO E ACESSORIOS DE FIXACAO</v>
          </cell>
          <cell r="C1205" t="str">
            <v>M</v>
          </cell>
          <cell r="D1205" t="str">
            <v>CR</v>
          </cell>
          <cell r="E1205" t="str">
            <v>44,79</v>
          </cell>
        </row>
        <row r="1206">
          <cell r="A1206" t="str">
            <v>74045/002</v>
          </cell>
          <cell r="B1206" t="str">
            <v>CUMEEIRA TIPO SHED PARA TELHA DE FIBROCIMENTO ONDULADA, INCLUSO JUNTAS DE VEDACAO E ACESSORIOS DE FIXACAO</v>
          </cell>
          <cell r="C1206" t="str">
            <v>M</v>
          </cell>
          <cell r="D1206" t="str">
            <v>CR</v>
          </cell>
          <cell r="E1206" t="str">
            <v>36,08</v>
          </cell>
        </row>
        <row r="1207">
          <cell r="A1207" t="str">
            <v>0081</v>
          </cell>
          <cell r="B1207" t="str">
            <v>CALHA DE CONCRETO CALHA DE CONCRETO, 40X15 CM ESPESSURA DE 8 CM, PREPARADO EM BETONEIRA E CIMENTADO LISO EXECUTADO COM ARGAMASSA TRACO 1:4 (CIMENTO E AREIA ME DIA NAO PENEIRADA), PREPARO MANUAL</v>
          </cell>
        </row>
        <row r="1208">
          <cell r="A1208">
            <v>84042</v>
          </cell>
          <cell r="B1208" t="str">
            <v>CALHA DE CONCRETO, 40X15 CM ESPESSURA DE 8 CM, PREPARADO EM BETONEIRA E CIMENTADO LISO EXECUTADO COM ARGAMASSA TRACO 1:4 (CIMENTO E AREIA ME DIA NAO PENEIRADA), PREPARO MANUAL</v>
          </cell>
          <cell r="C1208" t="str">
            <v>M</v>
          </cell>
          <cell r="D1208" t="str">
            <v>CR</v>
          </cell>
          <cell r="E1208" t="str">
            <v>131,26</v>
          </cell>
        </row>
        <row r="1209">
          <cell r="A1209">
            <v>84043</v>
          </cell>
          <cell r="B1209" t="str">
            <v>CALHA DE CONCRETO, 30X15 CM, ESPESSURA 8 CM PREPARADA EM BETONEIRA COM CIMENTADO LISO EXECUTADO COM ARGAMASSA TRACO 1:4 (CIMENTO E AREIA MED IA NAO PENEIRADA), PREPARO MANUAL</v>
          </cell>
          <cell r="C1209" t="str">
            <v>M</v>
          </cell>
          <cell r="D1209" t="str">
            <v>CR</v>
          </cell>
          <cell r="E1209" t="str">
            <v>118,75</v>
          </cell>
        </row>
        <row r="1210">
          <cell r="A1210" t="str">
            <v>0083</v>
          </cell>
          <cell r="B1210" t="str">
            <v>CALHA DE PVC, PECAS E ACESSORIOS CALHA DE BEIRAL, SEMICIRCULAR DE PVC, DIAMETRO 125 MM, INCLUINDO CABEC EIRAS, EMENDAS, BOCAIS, SUPORTES E VEDACOES, EXCLUINDO CONDUTORES - FO RNECIMENTO E COLOCACAO</v>
          </cell>
        </row>
        <row r="1211">
          <cell r="A1211">
            <v>84044</v>
          </cell>
          <cell r="B1211" t="str">
            <v>CALHA DE BEIRAL, SEMICIRCULAR DE PVC, DIAMETRO 125 MM, INCLUINDO CABEC EIRAS, EMENDAS, BOCAIS, SUPORTES E VEDACOES, EXCLUINDO CONDUTORES - FO RNECIMENTO E COLOCACAO</v>
          </cell>
          <cell r="C1211" t="str">
            <v>M</v>
          </cell>
          <cell r="D1211" t="str">
            <v>CR</v>
          </cell>
          <cell r="E1211" t="str">
            <v>52,39</v>
          </cell>
        </row>
        <row r="1212">
          <cell r="A1212">
            <v>84045</v>
          </cell>
          <cell r="B1212" t="str">
            <v>CONDUTOR PARA CALHA DE BEIRAL, DE PVC, DIAMETRO 88 MM, INCLUINDO CONEX OES E BRACADEIRAS - FORNECIMENTO E COLOCACAO</v>
          </cell>
          <cell r="C1212" t="str">
            <v>M</v>
          </cell>
          <cell r="D1212" t="str">
            <v>CR</v>
          </cell>
          <cell r="E1212" t="str">
            <v>24,11</v>
          </cell>
        </row>
        <row r="1213">
          <cell r="A1213" t="str">
            <v>0084</v>
          </cell>
          <cell r="B1213" t="str">
            <v>CALHA METALICA</v>
          </cell>
        </row>
        <row r="1214">
          <cell r="A1214">
            <v>72104</v>
          </cell>
          <cell r="B1214" t="str">
            <v>CALHA EM CHAPA DE ACO GALVANIZADO NUMERO 24, DESENVOLVIMENTO DE 33CM</v>
          </cell>
          <cell r="C1214" t="str">
            <v>M</v>
          </cell>
          <cell r="D1214" t="str">
            <v>CR</v>
          </cell>
          <cell r="E1214" t="str">
            <v>29,19</v>
          </cell>
        </row>
        <row r="1215">
          <cell r="A1215">
            <v>72105</v>
          </cell>
          <cell r="B1215" t="str">
            <v>CALHA EM CHAPA DE ACO GALVANIZADO NUMERO 24, DESENVOLVIMENTO DE 50CM</v>
          </cell>
          <cell r="C1215" t="str">
            <v>M</v>
          </cell>
          <cell r="D1215" t="str">
            <v>CR</v>
          </cell>
          <cell r="E1215" t="str">
            <v>44,81</v>
          </cell>
        </row>
        <row r="1216">
          <cell r="A1216">
            <v>84046</v>
          </cell>
          <cell r="B1216" t="str">
            <v>CALHA DE CHAPA GALVANIZADA NUMERO 26, COM DESENVOLVIMENTO DE 10 CM</v>
          </cell>
          <cell r="C1216" t="str">
            <v>M</v>
          </cell>
          <cell r="D1216" t="str">
            <v>CR</v>
          </cell>
          <cell r="E1216" t="str">
            <v>13,48</v>
          </cell>
        </row>
        <row r="1217">
          <cell r="A1217" t="str">
            <v>0086</v>
          </cell>
          <cell r="B1217" t="str">
            <v>RUFO METALICO</v>
          </cell>
        </row>
        <row r="1218">
          <cell r="A1218">
            <v>72106</v>
          </cell>
          <cell r="B1218" t="str">
            <v>RUFO EM CHAPA DE ACO GALVANIZADO NUMERO 24, DESENVOLVIMENTO DE 16CM</v>
          </cell>
          <cell r="C1218" t="str">
            <v>M</v>
          </cell>
          <cell r="D1218" t="str">
            <v>CR</v>
          </cell>
          <cell r="E1218" t="str">
            <v>19,19</v>
          </cell>
        </row>
        <row r="1219">
          <cell r="A1219">
            <v>72107</v>
          </cell>
          <cell r="B1219" t="str">
            <v>RUFO EM CHAPA DE ACO GALVANIZADO NUMERO 24, DESENVOLVIMENTO DE 25CM</v>
          </cell>
          <cell r="C1219" t="str">
            <v>M</v>
          </cell>
          <cell r="D1219" t="str">
            <v>CR</v>
          </cell>
          <cell r="E1219" t="str">
            <v>18,18</v>
          </cell>
        </row>
        <row r="1220">
          <cell r="A1220" t="str">
            <v>0087</v>
          </cell>
          <cell r="B1220" t="str">
            <v xml:space="preserve">RUFO/ESPIGAO/RINCAO DIVERSOS RUFOS PARA COBERTURAS EM TELHAS FIBROCIMENTO </v>
          </cell>
        </row>
        <row r="1221">
          <cell r="A1221">
            <v>73868</v>
          </cell>
          <cell r="B1221" t="str">
            <v xml:space="preserve">RUFOS PARA COBERTURAS EM TELHAS FIBROCIMENTO </v>
          </cell>
        </row>
        <row r="1222">
          <cell r="A1222" t="str">
            <v>73868/001</v>
          </cell>
          <cell r="B1222" t="str">
            <v>RUFO EM FIBROCIMENTO, INCLUSO ACESSORIOS DE FIXACAO E VEDACAO</v>
          </cell>
          <cell r="C1222" t="str">
            <v>M</v>
          </cell>
          <cell r="D1222" t="str">
            <v>CR</v>
          </cell>
          <cell r="E1222" t="str">
            <v>27,60</v>
          </cell>
        </row>
        <row r="1223">
          <cell r="A1223" t="str">
            <v>0088</v>
          </cell>
          <cell r="B1223" t="str">
            <v>RUFO EM CONCRETO</v>
          </cell>
        </row>
        <row r="1224">
          <cell r="A1224">
            <v>68058</v>
          </cell>
          <cell r="B1224" t="str">
            <v>RUFO EM CONCRETO ARMADO, LARGURA 40CM E ESPESSURA 7CM</v>
          </cell>
          <cell r="C1224" t="str">
            <v>M</v>
          </cell>
          <cell r="D1224" t="str">
            <v>CR</v>
          </cell>
          <cell r="E1224" t="str">
            <v>65,35</v>
          </cell>
        </row>
        <row r="1225">
          <cell r="A1225">
            <v>74098</v>
          </cell>
          <cell r="B1225" t="str">
            <v>ALGEROZ EM CONCRETO ARMADO (RUFO DE CONCRETO)</v>
          </cell>
        </row>
        <row r="1226">
          <cell r="A1226" t="str">
            <v>74098/001</v>
          </cell>
          <cell r="B1226" t="str">
            <v>RUFO EM CONCRETO ARMADO, LARGURA 40CM, ESPESSURA 3CM</v>
          </cell>
          <cell r="C1226" t="str">
            <v>M</v>
          </cell>
          <cell r="D1226" t="str">
            <v>CR</v>
          </cell>
          <cell r="E1226" t="str">
            <v>24,40</v>
          </cell>
        </row>
        <row r="1227">
          <cell r="A1227" t="str">
            <v>0252</v>
          </cell>
          <cell r="B1227" t="str">
            <v>TELHAMENTO COM TELHA DE FIBRA DE VIDRO COBERTURA COM TELHA DE FIBRA DE VIDRO ONDULADA COLORIDA, ESPESSURA 6MM , INCLUSOS ACESSORIOS DE FIXACAO</v>
          </cell>
        </row>
        <row r="1228">
          <cell r="A1228">
            <v>41619</v>
          </cell>
          <cell r="B1228" t="str">
            <v>COBERTURA COM TELHA DE FIBRA DE VIDRO ONDULADA COLORIDA, ESPESSURA 6MM , INCLUSOS ACESSORIOS DE FIXACAO</v>
          </cell>
          <cell r="C1228" t="str">
            <v>M2</v>
          </cell>
          <cell r="D1228" t="str">
            <v>CR</v>
          </cell>
          <cell r="E1228" t="str">
            <v>32,69</v>
          </cell>
        </row>
        <row r="1229">
          <cell r="A1229" t="str">
            <v>0291</v>
          </cell>
          <cell r="B1229" t="str">
            <v>ESTRUTURA METALICA ESTRUTURA METALICA EM TESOURAS OU TRELICAS, VAO LIVRE DE 12M, FORNECIM ENTO E MONTAGEM, NAO SENDO CONSIDERADOS OS FECHAMENTOS METALICOS, AS C OLUNAS, OS SERVICOS GERAIS EM ALVENARIA E CONCRETO, AS TELHAS DE COBER TURA E A PINTURA DE ACABAMENTO</v>
          </cell>
        </row>
        <row r="1230">
          <cell r="A1230">
            <v>72110</v>
          </cell>
          <cell r="B1230" t="str">
            <v>ESTRUTURA METALICA EM TESOURAS OU TRELICAS, VAO LIVRE DE 12M, FORNECIM ENTO E MONTAGEM, NAO SENDO CONSIDERADOS OS FECHAMENTOS METALICOS, AS C OLUNAS, OS SERVICOS GERAIS EM ALVENARIA E CONCRETO, AS TELHAS DE COBER TURA E A PINTURA DE ACABAMENTO</v>
          </cell>
          <cell r="C1230" t="str">
            <v>M2</v>
          </cell>
          <cell r="D1230" t="str">
            <v>CR</v>
          </cell>
          <cell r="E1230" t="str">
            <v>58,40</v>
          </cell>
        </row>
        <row r="1231">
          <cell r="A1231">
            <v>72111</v>
          </cell>
          <cell r="B1231" t="str">
            <v>ESTRUTURA METALICA EM TESOURAS OU TRELICAS, VAO LIVRE DE 15M, FORNECIM ENTO E MONTAGEM, NAO SENDO CONSIDERADOS OS FECHAMENTOS METALICOS, AS C OLUNAS, OS SERVICOS GERAIS EM ALVENARIA E CONCRETO, AS TELHAS DE COBER TURA E A PINTURA DE ACABAMENTO</v>
          </cell>
          <cell r="C1231" t="str">
            <v>M2</v>
          </cell>
          <cell r="D1231" t="str">
            <v>CR</v>
          </cell>
          <cell r="E1231" t="str">
            <v>63,78</v>
          </cell>
        </row>
        <row r="1232">
          <cell r="A1232">
            <v>72112</v>
          </cell>
          <cell r="B1232" t="str">
            <v>ESTRUTURA METALICA EM TESOURAS OU TRELICAS, VAO LIVRE DE 20M, FORNECIM ENTO E MONTAGEM, NAO SENDO CONSIDERADOS OS FECHAMENTOS METALICOS, AS C OLUNAS, OS SERVICOS GERAIS EM ALVENARIA E CONCRETO, AS TELHAS DE COBER TURA E A PINTURA DE ACABAMENTO</v>
          </cell>
          <cell r="C1232" t="str">
            <v>M2</v>
          </cell>
          <cell r="D1232" t="str">
            <v>CR</v>
          </cell>
          <cell r="E1232" t="str">
            <v>69,16</v>
          </cell>
        </row>
        <row r="1233">
          <cell r="A1233">
            <v>72113</v>
          </cell>
          <cell r="B1233" t="str">
            <v>ESTRUTURA METALICA EM TESOURAS OU TRELICAS, VAO LIVRE DE 25M, FORNECIM ENTO E MONTAGEM, NAO SENDO CONSIDERADOS OS FECHAMENTOS METALICOS, AS C OLUNAS, OS SERVICOS GERAIS EM ALVENARIA E CONCRETO, AS TELHAS DE COBER TURA E A PINTURA DE ACABAMENTO</v>
          </cell>
          <cell r="C1233" t="str">
            <v>M2</v>
          </cell>
          <cell r="D1233" t="str">
            <v>CR</v>
          </cell>
          <cell r="E1233" t="str">
            <v>77,81</v>
          </cell>
        </row>
        <row r="1234">
          <cell r="A1234">
            <v>72114</v>
          </cell>
          <cell r="B1234" t="str">
            <v>ESTRUTURA METALICA EM TESOURAS OU TRELICAS, VAO LIVRE DE 30M, FORNECIM ENTO E MONTAGEM, NAO SENDO CONSIDERADOS OS FECHAMENTOS METALICOS, AS C OLUNAS, OS SERVICOS GERAIS EM ALVENARIA E CONCRETO, AS TELHAS DE COBER  TURA E A PINTURA DE ACABAMENTO</v>
          </cell>
          <cell r="C1234" t="str">
            <v>M2</v>
          </cell>
          <cell r="D1234" t="str">
            <v>CR</v>
          </cell>
          <cell r="E1234" t="str">
            <v>86,45</v>
          </cell>
        </row>
        <row r="1235">
          <cell r="A1235">
            <v>73970</v>
          </cell>
          <cell r="B1235" t="str">
            <v>ESTRUTURAS METALICAS DIVERSAS</v>
          </cell>
        </row>
        <row r="1236">
          <cell r="A1236" t="str">
            <v>73970/001</v>
          </cell>
          <cell r="B1236" t="str">
            <v>ESTRUTURA METALICA EM ACO ESTRUTURAL PERFIL I 12 X 5 1/4 KG</v>
          </cell>
          <cell r="C1236" t="str">
            <v>CR</v>
          </cell>
          <cell r="E1236" t="str">
            <v>8,49</v>
          </cell>
        </row>
        <row r="1237">
          <cell r="A1237" t="str">
            <v>73970/002</v>
          </cell>
          <cell r="B1237" t="str">
            <v>ESTRUTURA METALICA EM ACO ESTRUTURAL PERFIL I 6 X 3 3/8 KG INSTALAÇÃO DE TESOURA (INTEIRA OU MEIA), EM AÇO, PARA VÃOS MAIORES OU IGUAIS A 3,0 M E MENORES QUE 6,0 M, INCLUSO IÇAMENTO. AF_12/2015</v>
          </cell>
          <cell r="C1237" t="str">
            <v>CR</v>
          </cell>
          <cell r="E1237" t="str">
            <v>6,29</v>
          </cell>
        </row>
        <row r="1238">
          <cell r="A1238">
            <v>92255</v>
          </cell>
          <cell r="B1238" t="str">
            <v>INSTALAÇÃO DE TESOURA (INTEIRA OU MEIA), EM AÇO, PARA VÃOS MAIORES OU IGUAIS A 3,0 M E MENORES QUE 6,0 M, INCLUSO IÇAMENTO. AF_12/2015</v>
          </cell>
          <cell r="C1238" t="str">
            <v>UN</v>
          </cell>
          <cell r="D1238" t="str">
            <v>CR</v>
          </cell>
          <cell r="E1238" t="str">
            <v>98,98</v>
          </cell>
        </row>
        <row r="1239">
          <cell r="A1239">
            <v>92256</v>
          </cell>
          <cell r="B1239" t="str">
            <v>INSTALAÇÃO DE TESOURA (INTEIRA OU MEIA), EM AÇO, PARA VÃOS MAIORES OU IGUAIS A 6,0 M E MENORES QUE 8,0 M, INCLUSO IÇAMENTO. AF_12/2015</v>
          </cell>
          <cell r="C1239" t="str">
            <v>UN</v>
          </cell>
          <cell r="D1239" t="str">
            <v>CR</v>
          </cell>
          <cell r="E1239" t="str">
            <v>119,22</v>
          </cell>
        </row>
        <row r="1240">
          <cell r="A1240">
            <v>92257</v>
          </cell>
          <cell r="B1240" t="str">
            <v>INSTALAÇÃO DE TESOURA (INTEIRA OU MEIA), EM AÇO, PARA VÃOS MAIORES OU IGUAIS A 8,0 M E MENORES QUE 10,0 M, INCLUSO IÇAMENTO. AF_12/2015</v>
          </cell>
          <cell r="C1240" t="str">
            <v>UN</v>
          </cell>
          <cell r="D1240" t="str">
            <v>CR</v>
          </cell>
          <cell r="E1240" t="str">
            <v>139,32</v>
          </cell>
        </row>
        <row r="1241">
          <cell r="A1241">
            <v>92258</v>
          </cell>
          <cell r="B1241" t="str">
            <v>INSTALAÇÃO DE TESOURA (INTEIRA OU MEIA), EM AÇO, PARA VÃOS MAIORES OU IGUAIS A 10,0 M E MENORES QUE 12,0 M, INCLUSO IÇAMENTO. AF_12/2015</v>
          </cell>
          <cell r="C1241" t="str">
            <v>UN</v>
          </cell>
          <cell r="D1241" t="str">
            <v>CR</v>
          </cell>
          <cell r="E1241" t="str">
            <v>171,64</v>
          </cell>
        </row>
        <row r="1242">
          <cell r="A1242">
            <v>92568</v>
          </cell>
          <cell r="B1242" t="str">
            <v>TRAMA DE AÇO COMPOSTA POR RIPAS, CAIBROS E TERÇAS PARA TELHADOS DE ATÉ 2 ÁGUAS PARA TELHA DE ENCAIXE DE CERÂMICA OU DE CONCRETO, INCLUSO TRA NSPORTE VERTICAL. AF_12/2015</v>
          </cell>
          <cell r="C1242" t="str">
            <v>M2</v>
          </cell>
          <cell r="D1242" t="str">
            <v>CR</v>
          </cell>
          <cell r="E1242" t="str">
            <v>57,73</v>
          </cell>
        </row>
        <row r="1243">
          <cell r="A1243">
            <v>92569</v>
          </cell>
          <cell r="B1243" t="str">
            <v>TRAMA DE AÇO COMPOSTA POR RIPAS E CAIBROS PARA TELHADOS DE ATÉ 2 ÁGUAS PARA TELHA DE ENCAIXE DE CERÂMICA OU DE CONCRETO, INCLUSO TRANSPORTE VERTICAL. AF_12/2015</v>
          </cell>
          <cell r="C1243" t="str">
            <v>M2</v>
          </cell>
          <cell r="D1243" t="str">
            <v>CR</v>
          </cell>
          <cell r="E1243" t="str">
            <v>26,85</v>
          </cell>
        </row>
        <row r="1244">
          <cell r="A1244">
            <v>92570</v>
          </cell>
          <cell r="B1244" t="str">
            <v>TRAMA DE AÇO COMPOSTA POR RIPAS PARA TELHADOS DE ATÉ 2 ÁGUAS PARA TELH A DE ENCAIXE DE CERÂMICA OU DE CONCRETO, INCLUSO TRANSPORTE VERTICAL. AF_12/2015</v>
          </cell>
          <cell r="C1244" t="str">
            <v>M2</v>
          </cell>
          <cell r="D1244" t="str">
            <v>CR</v>
          </cell>
          <cell r="E1244" t="str">
            <v>13,34</v>
          </cell>
        </row>
        <row r="1245">
          <cell r="A1245">
            <v>92571</v>
          </cell>
          <cell r="B1245" t="str">
            <v>TRAMA DE AÇO COMPOSTA POR RIPAS, CAIBROS E TERÇAS PARA TELHADOS DE MAI S DE 2 ÁGUAS PARA TELHA DE ENCAIXE DE CERÂMICA OU DE CONCRETO, INCLUSO TRANSPORTE VERTICAL. AF_12/2015</v>
          </cell>
          <cell r="C1245" t="str">
            <v>M2</v>
          </cell>
          <cell r="D1245" t="str">
            <v>CR</v>
          </cell>
          <cell r="E1245" t="str">
            <v>61,72</v>
          </cell>
        </row>
        <row r="1246">
          <cell r="A1246">
            <v>92572</v>
          </cell>
          <cell r="B1246" t="str">
            <v>TRAMA DE AÇO COMPOSTA POR RIPAS E CAIBROS PARA TELHADOS DE MAIS DE 2 Á GUAS PARA TELHA DE ENCAIXE DE CERÂMICA OU DE CONCRETO, INCLUSO TRANSPO RTE VERTICAL. AF_12/2015</v>
          </cell>
          <cell r="C1246" t="str">
            <v>M2</v>
          </cell>
          <cell r="D1246" t="str">
            <v>CR</v>
          </cell>
          <cell r="E1246" t="str">
            <v>29,22</v>
          </cell>
        </row>
        <row r="1247">
          <cell r="A1247">
            <v>92573</v>
          </cell>
          <cell r="B1247" t="str">
            <v>TRAMA DE AÇO COMPOSTA POR RIPAS PARA TELHADOS DE MAIS DE 2 ÁGUAS PARA  TELHA DE ENCAIXE DE CERÂMICA OU DE CONCRETO, INCLUSO TRANSPORTE VERTIC AL, INCLUSO TRANSPORTE VERTICAL. AF_12/2015</v>
          </cell>
          <cell r="C1247" t="str">
            <v>M2</v>
          </cell>
          <cell r="D1247" t="str">
            <v>CR</v>
          </cell>
          <cell r="E1247" t="str">
            <v>14,98</v>
          </cell>
        </row>
        <row r="1248">
          <cell r="A1248">
            <v>92574</v>
          </cell>
          <cell r="B1248" t="str">
            <v>TRAMA DE AÇO COMPOSTA POR RIPAS, CAIBROS E TERÇAS PARA TELHADOS DE ATÉ 2 ÁGUAS PARA TELHA CERÂMICA CAPA-CANAL, INCLUSO TRANSPORTE VERTICAL. AF_12/2015</v>
          </cell>
          <cell r="C1248" t="str">
            <v>M2</v>
          </cell>
          <cell r="D1248" t="str">
            <v>CR</v>
          </cell>
          <cell r="E1248" t="str">
            <v>62,66</v>
          </cell>
        </row>
        <row r="1249">
          <cell r="A1249">
            <v>92575</v>
          </cell>
          <cell r="B1249" t="str">
            <v>TRAMA DE AÇO COMPOSTA POR RIPAS E CAIBROS PARA TELHADOS DE ATÉ 2 ÁGUAS PARA TELHA CERÂMICA CAPA-CANAL, INCLUSO TRANSPORTE VERTICAL. AF_12/20 15</v>
          </cell>
          <cell r="C1249" t="str">
            <v>M2</v>
          </cell>
          <cell r="D1249" t="str">
            <v>CR</v>
          </cell>
          <cell r="E1249" t="str">
            <v>26,51</v>
          </cell>
        </row>
        <row r="1250">
          <cell r="A1250">
            <v>92576</v>
          </cell>
          <cell r="B1250" t="str">
            <v>TRAMA DE AÇO COMPOSTA POR RIPAS PARA TELHADOS DE ATÉ 2 ÁGUAS PARA TELH A CERÂMICA CAPA-CANAL, INCLUSO TRANSPORTE VERTICAL. AF_12/2015</v>
          </cell>
          <cell r="C1250" t="str">
            <v>M2</v>
          </cell>
          <cell r="D1250" t="str">
            <v>CR</v>
          </cell>
          <cell r="E1250" t="str">
            <v>10,76</v>
          </cell>
        </row>
        <row r="1251">
          <cell r="A1251">
            <v>92577</v>
          </cell>
          <cell r="B1251" t="str">
            <v>TRAMA DE AÇO COMPOSTA POR RIPAS, CAIBROS E TERÇAS PARA TELHADOS DE MAI S DE 2 ÁGUAS PARA TELHA CERÂMICA CAPA-CANAL, INCLUSO TRANSPORTE VERTIC AL. AF_12/2015</v>
          </cell>
          <cell r="C1251" t="str">
            <v>M2</v>
          </cell>
          <cell r="D1251" t="str">
            <v>CR</v>
          </cell>
          <cell r="E1251" t="str">
            <v>66,95</v>
          </cell>
        </row>
        <row r="1252">
          <cell r="A1252">
            <v>92578</v>
          </cell>
          <cell r="B1252" t="str">
            <v>TRAMA DE AÇO COMPOSTA POR RIPAS E CAIBROS PARA TELHADOS DE MAIS DE 2 Á GUAS PARA TELHA CERÂMICA CAPA-CANAL, INCLUSO TRANSPORTE VERTICAL. AF_1 2/2015</v>
          </cell>
          <cell r="C1252" t="str">
            <v>M2</v>
          </cell>
          <cell r="D1252" t="str">
            <v>CR</v>
          </cell>
          <cell r="E1252" t="str">
            <v>28,85</v>
          </cell>
        </row>
        <row r="1253">
          <cell r="A1253">
            <v>92579</v>
          </cell>
          <cell r="B1253" t="str">
            <v>TRAMA DE AÇO COMPOSTA POR RIPAS PARA TELHADOS DE MAIS DE 2 ÁGUAS PARA TELHA CERÂMICA CAPA-CANAL, INCLUSO TRANSPORTE VERTICAL. AF_12/2015</v>
          </cell>
          <cell r="C1253" t="str">
            <v>M2</v>
          </cell>
          <cell r="D1253" t="str">
            <v>CR</v>
          </cell>
          <cell r="E1253" t="str">
            <v>12,08</v>
          </cell>
        </row>
        <row r="1254">
          <cell r="A1254">
            <v>92580</v>
          </cell>
          <cell r="B1254" t="str">
            <v>TRAMA DE AÇO COMPOSTA POR TERÇAS PARA TELHADOS DE ATÉ 2 ÁGUAS PARA TEL HA ONDULADA DE FIBROCIMENTO, METÁLICA, PLÁSTICA OU TERMOACÚSTICA, INCL USO TRANSPORTE VERTICAL. AF_12/2015</v>
          </cell>
          <cell r="C1254" t="str">
            <v>M2</v>
          </cell>
          <cell r="D1254" t="str">
            <v>CR</v>
          </cell>
          <cell r="E1254" t="str">
            <v>27,58</v>
          </cell>
        </row>
        <row r="1255">
          <cell r="A1255">
            <v>92581</v>
          </cell>
          <cell r="B1255" t="str">
            <v>TRAMA DE AÇO COMPOSTA POR TERÇAS PARA TELHADOS DE ATÉ 2 ÁGUAS PARA TEL HA ESTRUTURAL DE FIBROCIMENTO, INCLUSO TRANSPORTE VERTICAL. AF_12/2015</v>
          </cell>
          <cell r="C1255" t="str">
            <v>M2</v>
          </cell>
          <cell r="D1255" t="str">
            <v>CR</v>
          </cell>
          <cell r="E1255" t="str">
            <v>28,90</v>
          </cell>
        </row>
        <row r="1256">
          <cell r="A1256">
            <v>92582</v>
          </cell>
          <cell r="B1256" t="str">
            <v>FABRICAÇÃO E INSTALAÇÃO DE TESOURA INTEIRA EM AÇO, VÃO DE 3 M, PARA TE LHA CERÂMICA OU DE CONCRETO, INCLUSO IÇAMENTO. AF_12/2015</v>
          </cell>
          <cell r="C1256" t="str">
            <v>UN</v>
          </cell>
          <cell r="D1256" t="str">
            <v>CR</v>
          </cell>
          <cell r="E1256" t="str">
            <v>370,71</v>
          </cell>
        </row>
        <row r="1257">
          <cell r="A1257">
            <v>92584</v>
          </cell>
          <cell r="B1257" t="str">
            <v>FABRICAÇÃO E INSTALAÇÃO DE TESOURA INTEIRA EM AÇO, VÃO DE 4 M, PARA TE LHA CERÂMICA OU DE CONCRETO, INCLUSO IÇAMENTO. AF_12/2015</v>
          </cell>
          <cell r="C1257" t="str">
            <v>UN</v>
          </cell>
          <cell r="D1257" t="str">
            <v>CR</v>
          </cell>
          <cell r="E1257" t="str">
            <v>433,78</v>
          </cell>
        </row>
        <row r="1258">
          <cell r="A1258">
            <v>92586</v>
          </cell>
          <cell r="B1258" t="str">
            <v>FABRICAÇÃO E INSTALAÇÃO DE TESOURA INTEIRA EM AÇO, VÃO DE 5 M, PARA TE  LHA CERÂMICA OU DE CONCRETO, INCLUSO IÇAMENTO. AF_12/2015</v>
          </cell>
          <cell r="C1258" t="str">
            <v>UN</v>
          </cell>
          <cell r="D1258" t="str">
            <v>CR</v>
          </cell>
          <cell r="E1258" t="str">
            <v>496,85</v>
          </cell>
        </row>
        <row r="1259">
          <cell r="A1259">
            <v>92588</v>
          </cell>
          <cell r="B1259" t="str">
            <v>FABRICAÇÃO E INSTALAÇÃO DE TESOURA INTEIRA EM AÇO, VÃO DE 6 M, PARA TE LHA CERÂMICA OU DE CONCRETO, INCLUSO IÇAMENTO. AF_12/2015</v>
          </cell>
          <cell r="C1259" t="str">
            <v>UN</v>
          </cell>
          <cell r="D1259" t="str">
            <v>CR</v>
          </cell>
          <cell r="E1259" t="str">
            <v>616,15</v>
          </cell>
        </row>
        <row r="1260">
          <cell r="A1260">
            <v>92590</v>
          </cell>
          <cell r="B1260" t="str">
            <v>FABRICAÇÃO E INSTALAÇÃO DE TESOURA INTEIRA EM AÇO, VÃO DE 7 M, PARA TE LHA CERÂMICA OU DE CONCRETO, INCLUSO IÇAMENTO. AF_12/2015</v>
          </cell>
          <cell r="C1260" t="str">
            <v>UN</v>
          </cell>
          <cell r="D1260" t="str">
            <v>CR</v>
          </cell>
          <cell r="E1260" t="str">
            <v>679,22</v>
          </cell>
        </row>
        <row r="1261">
          <cell r="A1261">
            <v>92592</v>
          </cell>
          <cell r="B1261" t="str">
            <v>FABRICAÇÃO E INSTALAÇÃO DE TESOURA INTEIRA EM AÇO, VÃO DE 8 M, PARA TE LHA CERÂMICA OU DE CONCRETO, INCLUSO IÇAMENTO. AF_12/2015</v>
          </cell>
          <cell r="C1261" t="str">
            <v>UN</v>
          </cell>
          <cell r="D1261" t="str">
            <v>CR</v>
          </cell>
          <cell r="E1261" t="str">
            <v>762,39</v>
          </cell>
        </row>
        <row r="1262">
          <cell r="A1262">
            <v>92593</v>
          </cell>
          <cell r="B1262" t="str">
            <v>(COMPOSIÇÃO REPRESENTATIVA) FABRICAÇÃO E INSTALAÇÃO DE TESOURA INTEIRA EM AÇO, PARA VÃOS DE 3 A 12 M E PARA QUALQUER TIPO DE TELHA, INCLUSO IÇAMENTO. AF_12/2015</v>
          </cell>
          <cell r="C1262" t="str">
            <v>KG</v>
          </cell>
          <cell r="D1262" t="str">
            <v>CR</v>
          </cell>
          <cell r="E1262" t="str">
            <v>5,79</v>
          </cell>
        </row>
        <row r="1263">
          <cell r="A1263">
            <v>92594</v>
          </cell>
          <cell r="B1263" t="str">
            <v>FABRICAÇÃO E INSTALAÇÃO DE TESOURA INTEIRA EM AÇO, VÃO DE 9 M, PARA TE LHA CERÂMICA OU DE CONCRETO, INCLUSO IÇAMENTO. AF_12/2015</v>
          </cell>
          <cell r="C1263" t="str">
            <v>UN</v>
          </cell>
          <cell r="D1263" t="str">
            <v>CR</v>
          </cell>
          <cell r="E1263" t="str">
            <v>872,98</v>
          </cell>
        </row>
        <row r="1264">
          <cell r="A1264">
            <v>92596</v>
          </cell>
          <cell r="B1264" t="str">
            <v>FABRICAÇÃO E INSTALAÇÃO DE TESOURA INTEIRA EM AÇO, VÃO DE 10 M, PARA T ELHA CERÂMICA OU DE CONCRETO, INCLUSO IÇAMENTO. AF_12/2015</v>
          </cell>
          <cell r="C1264" t="str">
            <v>UN</v>
          </cell>
          <cell r="D1264" t="str">
            <v>CR</v>
          </cell>
          <cell r="E1264" t="str">
            <v>970,32</v>
          </cell>
        </row>
        <row r="1265">
          <cell r="A1265">
            <v>92598</v>
          </cell>
          <cell r="B1265" t="str">
            <v>FABRICAÇÃO E INSTALAÇÃO DE TESOURA INTEIRA EM AÇO, VÃO DE 11 M, PARA T ELHA CERÂMICA OU DE CONCRETO, INCLUSO IÇAMENTO. AF_12/2015</v>
          </cell>
          <cell r="C1265" t="str">
            <v>UN</v>
          </cell>
          <cell r="D1265" t="str">
            <v>CR</v>
          </cell>
          <cell r="E1265" t="str">
            <v>1.033,39</v>
          </cell>
        </row>
        <row r="1266">
          <cell r="A1266">
            <v>92600</v>
          </cell>
          <cell r="B1266" t="str">
            <v>FABRICAÇÃO E INSTALAÇÃO DE TESOURA INTEIRA EM AÇO, VÃO DE 12 M, PARA T ELHA CERÂMICA OU DE CONCRETO, INCLUSO IÇAMENTO. AF_12/2015</v>
          </cell>
          <cell r="C1266" t="str">
            <v>UN</v>
          </cell>
          <cell r="D1266" t="str">
            <v>CR</v>
          </cell>
          <cell r="E1266" t="str">
            <v>1.107,98</v>
          </cell>
        </row>
        <row r="1267">
          <cell r="A1267">
            <v>92602</v>
          </cell>
          <cell r="B1267" t="str">
            <v>FABRICAÇÃO E INSTALAÇÃO DE TESOURA INTEIRA EM AÇO, VÃO DE 3 M, PARA TE LHA ONDULADA DE FIBROCIMENTO, METÁLICA, PLÁSTICA OU TERMOACÚSTICA, INC LUSO IÇAMENTO.. AF_12/2015</v>
          </cell>
          <cell r="C1267" t="str">
            <v>UN</v>
          </cell>
          <cell r="D1267" t="str">
            <v>CR</v>
          </cell>
          <cell r="E1267" t="str">
            <v>370,71</v>
          </cell>
        </row>
        <row r="1268">
          <cell r="A1268">
            <v>92604</v>
          </cell>
          <cell r="B1268" t="str">
            <v>FABRICAÇÃO E INSTALAÇÃO DE TESOURA INTEIRA EM AÇO, VÃO DE 4 M, PARA TE LHA ONDULADA DE FIBROCIMENTO, METÁLICA, PLÁSTICA OU TERMOACÚSTICA, INC LUSO IÇAMENTO. AF_12/2015</v>
          </cell>
          <cell r="C1268" t="str">
            <v>UN</v>
          </cell>
          <cell r="D1268" t="str">
            <v>CR</v>
          </cell>
          <cell r="E1268" t="str">
            <v>422,26</v>
          </cell>
        </row>
        <row r="1269">
          <cell r="A1269">
            <v>92606</v>
          </cell>
          <cell r="B1269" t="str">
            <v>FABRICAÇÃO E INSTALAÇÃO DE TESOURA INTEIRA EM AÇO, VÃO DE 5 M, PARA TE LHA ONDULADA DE FIBROCIMENTO, METÁLICA, PLÁSTICA OU TERMOACÚSTICA, INC LUSO IÇAMENTO. AF_12/2015</v>
          </cell>
          <cell r="C1269" t="str">
            <v>UN</v>
          </cell>
          <cell r="D1269" t="str">
            <v>CR</v>
          </cell>
          <cell r="E1269" t="str">
            <v>485,34</v>
          </cell>
        </row>
        <row r="1270">
          <cell r="A1270">
            <v>92608</v>
          </cell>
          <cell r="B1270" t="str">
            <v>FABRICAÇÃO E INSTALAÇÃO DE TESOURA INTEIRA EM AÇO, VÃO DE 6 M, PARA TE  LHA ONDULADA DE FIBROCIMENTO, METÁLICA, PLÁSTICA OU TERMOACÚSTICA, INC LUSO IÇAMENTO. AF_12/2015</v>
          </cell>
          <cell r="C1270" t="str">
            <v>UN</v>
          </cell>
          <cell r="D1270" t="str">
            <v>CR</v>
          </cell>
          <cell r="E1270" t="str">
            <v>593,11</v>
          </cell>
        </row>
        <row r="1271">
          <cell r="A1271">
            <v>92610</v>
          </cell>
          <cell r="B1271" t="str">
            <v>FABRICAÇÃO E INSTALAÇÃO DE TESOURA INTEIRA EM AÇO, VÃO DE 7 M, PARA TE LHA ONDULADA DE FIBROCIMENTO, METÁLICA, PLÁSTICA OU TERMOACÚSTICA, INC LUSO IÇAMENTO. AF_12/2015</v>
          </cell>
          <cell r="C1271" t="str">
            <v>UN</v>
          </cell>
          <cell r="D1271" t="str">
            <v>CR</v>
          </cell>
          <cell r="E1271" t="str">
            <v>656,18</v>
          </cell>
        </row>
        <row r="1272">
          <cell r="A1272">
            <v>92612</v>
          </cell>
          <cell r="B1272" t="str">
            <v>FABRICAÇÃO E INSTALAÇÃO DE TESOURA INTEIRA EM AÇO, VÃO DE 8 M, PARA TE LHA ONDULADA DE FIBROCIMENTO, METÁLICA, PLÁSTICA OU TERMOACÚSTICA, INC LUSO IÇAMENTO, INCLUSO IÇAMENTO. AF_12/2015</v>
          </cell>
          <cell r="C1272" t="str">
            <v>UN</v>
          </cell>
          <cell r="D1272" t="str">
            <v>CR</v>
          </cell>
          <cell r="E1272" t="str">
            <v>739,35</v>
          </cell>
        </row>
        <row r="1273">
          <cell r="A1273">
            <v>92614</v>
          </cell>
          <cell r="B1273" t="str">
            <v>FABRICAÇÃO E INSTALAÇÃO DE TESOURA INTEIRA EM AÇO, VÃO DE 9 M, PARA TE LHA ONDULADA DE FIBROCIMENTO, METÁLICA, PLÁSTICA OU TERMOACÚSTICA, INC LUSO IÇAMENTO. AF_12/2015</v>
          </cell>
          <cell r="C1273" t="str">
            <v>UN</v>
          </cell>
          <cell r="D1273" t="str">
            <v>CR</v>
          </cell>
          <cell r="E1273" t="str">
            <v>826,90</v>
          </cell>
        </row>
        <row r="1274">
          <cell r="A1274">
            <v>92616</v>
          </cell>
          <cell r="B1274" t="str">
            <v>FABRICAÇÃO E INSTALAÇÃO DE TESOURA INTEIRA EM AÇO, VÃO DE 10 M, PARA T ELHA ONDULADA DE FIBROCIMENTO, METÁLICA, PLÁSTICA OU TERMOACÚSTICA, IN CLUSO IÇAMENTO. AF_12/2015</v>
          </cell>
          <cell r="C1274" t="str">
            <v>UN</v>
          </cell>
          <cell r="D1274" t="str">
            <v>CR</v>
          </cell>
          <cell r="E1274" t="str">
            <v>935,76</v>
          </cell>
        </row>
        <row r="1275">
          <cell r="A1275">
            <v>92618</v>
          </cell>
          <cell r="B1275" t="str">
            <v>FABRICAÇÃO E INSTALAÇÃO DE TESOURA INTEIRA EM AÇO, VÃO DE 11 M, PARA T ELHA ONDULADA DE FIBROCIMENTO, METÁLICA, PLÁSTICA OU TERMOACÚSTICA, IN CLUSO IÇAMENTO. AF_12/2015</v>
          </cell>
          <cell r="C1275" t="str">
            <v>UN</v>
          </cell>
          <cell r="D1275" t="str">
            <v>CR</v>
          </cell>
          <cell r="E1275" t="str">
            <v>998,83</v>
          </cell>
        </row>
        <row r="1276">
          <cell r="A1276">
            <v>92620</v>
          </cell>
          <cell r="B1276" t="str">
            <v>FABRICAÇÃO E INSTALAÇÃO DE TESOURA INTEIRA EM AÇO, VÃO DE 12 M, PARA T ELHA ONDULADA DE FIBROCIMENTO, METÁLICA, PLÁSTICA OU TERMOACÚSTICA, IN CLUSO IÇAMENTO. AF_12/2015</v>
          </cell>
          <cell r="C1276" t="str">
            <v>UN</v>
          </cell>
          <cell r="D1276" t="str">
            <v>CR</v>
          </cell>
          <cell r="E1276" t="str">
            <v>1.061,90</v>
          </cell>
        </row>
        <row r="1277">
          <cell r="A1277" t="str">
            <v>0302</v>
          </cell>
          <cell r="B1277" t="str">
            <v>TELHAMENTO COM TELHA DE VIDRO</v>
          </cell>
        </row>
        <row r="1278">
          <cell r="A1278">
            <v>84047</v>
          </cell>
          <cell r="B1278" t="str">
            <v>COBERTURA EM TELHA DE VIDRO TIPO FRANCESA</v>
          </cell>
          <cell r="C1278" t="str">
            <v>M2</v>
          </cell>
          <cell r="D1278" t="str">
            <v>CR</v>
          </cell>
          <cell r="E1278" t="str">
            <v>511,56</v>
          </cell>
        </row>
        <row r="1279">
          <cell r="A1279" t="str">
            <v>0026</v>
          </cell>
          <cell r="B1279" t="str">
            <v>ESGOTAMENTO COM BOMBA</v>
          </cell>
        </row>
        <row r="1280">
          <cell r="A1280">
            <v>73891</v>
          </cell>
          <cell r="B1280" t="str">
            <v>ESGOTAMENTO COM BOMBAS</v>
          </cell>
        </row>
        <row r="1281">
          <cell r="A1281" t="str">
            <v>73891/001</v>
          </cell>
          <cell r="B1281" t="str">
            <v>ESGOTAMENTO COM MOTO-BOMBA AUTOESCOVANTE</v>
          </cell>
          <cell r="C1281" t="str">
            <v>H</v>
          </cell>
          <cell r="D1281" t="str">
            <v>CR</v>
          </cell>
          <cell r="E1281" t="str">
            <v>5,99</v>
          </cell>
        </row>
        <row r="1282">
          <cell r="A1282" t="str">
            <v>0027</v>
          </cell>
          <cell r="B1282" t="str">
            <v xml:space="preserve">REBAIXAMENTO DO LENCOL FREATICO MEIA CANA DE CONCRETO </v>
          </cell>
        </row>
        <row r="1283">
          <cell r="A1283">
            <v>73882</v>
          </cell>
          <cell r="B1283" t="str">
            <v xml:space="preserve">MEIA CANA DE CONCRETO </v>
          </cell>
        </row>
        <row r="1284">
          <cell r="A1284" t="str">
            <v>73882/001</v>
          </cell>
          <cell r="B1284" t="str">
            <v>CALHA EM CONCRETO SIMPLES, EM MEIA CANA, DIAMETRO 200 MM</v>
          </cell>
          <cell r="C1284" t="str">
            <v>M</v>
          </cell>
          <cell r="D1284" t="str">
            <v>CR</v>
          </cell>
          <cell r="E1284" t="str">
            <v>23,15</v>
          </cell>
        </row>
        <row r="1285">
          <cell r="A1285" t="str">
            <v>73882/002</v>
          </cell>
          <cell r="B1285" t="str">
            <v>CALHA EM CONCRETO SIMPLES, MEIA CANA DE CONCRETO, DIAMETRO 300 MM</v>
          </cell>
          <cell r="C1285" t="str">
            <v>M</v>
          </cell>
          <cell r="D1285" t="str">
            <v>CR</v>
          </cell>
          <cell r="E1285" t="str">
            <v>27,59</v>
          </cell>
        </row>
        <row r="1286">
          <cell r="A1286" t="str">
            <v>73882/003</v>
          </cell>
          <cell r="B1286" t="str">
            <v>CALHA EM CONCRETO SIMPLES, EM MEIA CANA DE CONCRETO, DIAMETRO 400 MM</v>
          </cell>
          <cell r="C1286" t="str">
            <v>M</v>
          </cell>
          <cell r="D1286" t="str">
            <v>CR</v>
          </cell>
          <cell r="E1286" t="str">
            <v>36,15</v>
          </cell>
        </row>
        <row r="1287">
          <cell r="A1287" t="str">
            <v>73882/004</v>
          </cell>
          <cell r="B1287" t="str">
            <v>CALHA EM CONCRETO SIMPLES, EM MEIA CANA DE CONCRETO, DIAMETRO 500 MM</v>
          </cell>
          <cell r="C1287" t="str">
            <v>M</v>
          </cell>
          <cell r="D1287" t="str">
            <v>CR</v>
          </cell>
          <cell r="E1287" t="str">
            <v>54,98</v>
          </cell>
        </row>
        <row r="1288">
          <cell r="A1288" t="str">
            <v>73882/005</v>
          </cell>
          <cell r="B1288" t="str">
            <v>CALHA EM CONCRETO SIMPLES, EM MEIA CANA DE CONCRETO, DIAMETRO 600 MM</v>
          </cell>
          <cell r="C1288" t="str">
            <v>M</v>
          </cell>
          <cell r="D1288" t="str">
            <v>CR</v>
          </cell>
          <cell r="E1288" t="str">
            <v>64,79</v>
          </cell>
        </row>
        <row r="1289">
          <cell r="A1289">
            <v>83660</v>
          </cell>
          <cell r="B1289" t="str">
            <v>ESGOTAMENTO MANUAL DE AGUA DE CHUVA OU LENCOL FREATICO ESCAVADO</v>
          </cell>
          <cell r="C1289" t="str">
            <v>M3</v>
          </cell>
          <cell r="D1289" t="str">
            <v>CR</v>
          </cell>
          <cell r="E1289" t="str">
            <v>2,02</v>
          </cell>
        </row>
        <row r="1290">
          <cell r="A1290" t="str">
            <v>0028</v>
          </cell>
          <cell r="B1290" t="str">
            <v>DRENOS</v>
          </cell>
        </row>
        <row r="1291">
          <cell r="A1291">
            <v>73816</v>
          </cell>
          <cell r="B1291" t="str">
            <v>DRENAGEM SUBTERRANEA EXECUCAO DE DRENO COM TUBOS DE PVC CORRUGADO FLEXIVEL PERFURADO - DN 1 00</v>
          </cell>
        </row>
        <row r="1292">
          <cell r="A1292" t="str">
            <v>73816/001</v>
          </cell>
          <cell r="B1292" t="str">
            <v>EXECUCAO DE DRENO COM TUBOS DE PVC CORRUGADO FLEXIVEL PERFURADO - DN 1 00</v>
          </cell>
          <cell r="C1292" t="str">
            <v>M</v>
          </cell>
          <cell r="D1292" t="str">
            <v>AS</v>
          </cell>
          <cell r="E1292" t="str">
            <v>24,77</v>
          </cell>
        </row>
        <row r="1293">
          <cell r="A1293" t="str">
            <v>73816/002</v>
          </cell>
          <cell r="B1293" t="str">
            <v>EXECUCAO DE DRENO VERTICAL COM PEDRISCO, DIAMETRO 200MM</v>
          </cell>
          <cell r="C1293" t="str">
            <v>M</v>
          </cell>
          <cell r="D1293" t="str">
            <v>AS</v>
          </cell>
          <cell r="E1293" t="str">
            <v>20,51</v>
          </cell>
        </row>
        <row r="1294">
          <cell r="A1294">
            <v>73881</v>
          </cell>
          <cell r="B1294" t="str">
            <v>DRENO COM MANTA GEOTEXTIL</v>
          </cell>
        </row>
        <row r="1295">
          <cell r="A1295" t="str">
            <v>73881/001</v>
          </cell>
          <cell r="B1295" t="str">
            <v>EXECUCAO DE DRENO COM MANTA GEOTEXTIL 200 G/M2</v>
          </cell>
          <cell r="C1295" t="str">
            <v>M2</v>
          </cell>
          <cell r="D1295" t="str">
            <v>AS</v>
          </cell>
          <cell r="E1295" t="str">
            <v>7,50</v>
          </cell>
        </row>
        <row r="1296">
          <cell r="A1296" t="str">
            <v>73881/002</v>
          </cell>
          <cell r="B1296" t="str">
            <v>EXECUCAO DE DRENO COM MANTA GEOTEXTIL 300 G/M2</v>
          </cell>
          <cell r="C1296" t="str">
            <v>M2</v>
          </cell>
          <cell r="D1296" t="str">
            <v>AS</v>
          </cell>
          <cell r="E1296" t="str">
            <v>11,33</v>
          </cell>
        </row>
        <row r="1297">
          <cell r="A1297" t="str">
            <v>73881/003</v>
          </cell>
          <cell r="B1297" t="str">
            <v>EXECUCAO DE DRENO COM MANTA GEOTEXTIL 400 G/M2</v>
          </cell>
          <cell r="C1297" t="str">
            <v>M2</v>
          </cell>
          <cell r="D1297" t="str">
            <v>AS</v>
          </cell>
          <cell r="E1297" t="str">
            <v>13,81</v>
          </cell>
        </row>
        <row r="1298">
          <cell r="A1298">
            <v>73883</v>
          </cell>
          <cell r="B1298" t="str">
            <v>DRENO FRANCES C/MATERIAL FILTRANTE</v>
          </cell>
        </row>
        <row r="1299">
          <cell r="A1299" t="str">
            <v>73883/001</v>
          </cell>
          <cell r="B1299" t="str">
            <v>EXECUCAO DE DRENO FRANCES COM AREIA MEDIA</v>
          </cell>
          <cell r="C1299" t="str">
            <v>M3</v>
          </cell>
          <cell r="D1299" t="str">
            <v>CR</v>
          </cell>
          <cell r="E1299" t="str">
            <v>105,65</v>
          </cell>
        </row>
        <row r="1300">
          <cell r="A1300" t="str">
            <v>73883/002</v>
          </cell>
          <cell r="B1300" t="str">
            <v>EXECUCAO DE DRENO FRANCES COM BRITA NUM 2</v>
          </cell>
          <cell r="C1300" t="str">
            <v>M3</v>
          </cell>
          <cell r="D1300" t="str">
            <v>CR</v>
          </cell>
          <cell r="E1300" t="str">
            <v>104,64</v>
          </cell>
        </row>
        <row r="1301">
          <cell r="A1301" t="str">
            <v>73883/003</v>
          </cell>
          <cell r="B1301" t="str">
            <v>EXECUCAO DE DRENO FRANCES COM CASCALHO</v>
          </cell>
          <cell r="C1301" t="str">
            <v>M3</v>
          </cell>
          <cell r="D1301" t="str">
            <v>CR</v>
          </cell>
          <cell r="E1301" t="str">
            <v>64,48</v>
          </cell>
        </row>
        <row r="1302">
          <cell r="A1302">
            <v>73902</v>
          </cell>
          <cell r="B1302" t="str">
            <v>CAMADA DRENANTE COM BRITA</v>
          </cell>
        </row>
        <row r="1303">
          <cell r="A1303" t="str">
            <v>73902/001</v>
          </cell>
          <cell r="B1303" t="str">
            <v>CAMADA DRENANTE COM BRITA NUM 3</v>
          </cell>
          <cell r="C1303" t="str">
            <v>M3</v>
          </cell>
          <cell r="D1303" t="str">
            <v>CR</v>
          </cell>
          <cell r="E1303" t="str">
            <v>107,16</v>
          </cell>
        </row>
        <row r="1304">
          <cell r="A1304">
            <v>73968</v>
          </cell>
          <cell r="B1304" t="str">
            <v>COLOCACAO DE MANTA - MMA</v>
          </cell>
        </row>
        <row r="1305">
          <cell r="A1305" t="str">
            <v>73968/001</v>
          </cell>
          <cell r="B1305" t="str">
            <v>MANTA IMPERMEABILIZANTE A BASE DE ASFALTO - FORNECIMENTO E INSTALACAO</v>
          </cell>
          <cell r="C1305" t="str">
            <v>M2</v>
          </cell>
          <cell r="D1305" t="str">
            <v>AS</v>
          </cell>
          <cell r="E1305" t="str">
            <v>39,68</v>
          </cell>
        </row>
        <row r="1306">
          <cell r="A1306">
            <v>73969</v>
          </cell>
          <cell r="B1306" t="str">
            <v>DRENOS DE CHORUME EM TUBOS DRENANTES - MMA EXECUCAO DE DRENOS DE CHORUME EM TUBOS DRENANTES DE CONCRETO, DIAM=200 MM, ENVOLTOS EM BRITA E GEOTEXTIL</v>
          </cell>
        </row>
        <row r="1307">
          <cell r="A1307" t="str">
            <v>73969/001</v>
          </cell>
          <cell r="B1307" t="str">
            <v>EXECUCAO DE DRENOS DE CHORUME EM TUBOS DRENANTES DE CONCRETO, DIAM=200 MM, ENVOLTOS EM BRITA E GEOTEXTIL</v>
          </cell>
          <cell r="C1307" t="str">
            <v>M</v>
          </cell>
          <cell r="D1307" t="str">
            <v>AS</v>
          </cell>
          <cell r="E1307" t="str">
            <v>65,16</v>
          </cell>
        </row>
        <row r="1308">
          <cell r="A1308">
            <v>74017</v>
          </cell>
          <cell r="B1308" t="str">
            <v>EXECUCAO DE DRENOS DE CHORUME EM TUBOS DRENANTES EXECUCAO DE DRENOS DE CHORUME EM TUBOS DRENANTES, PVC, DIAM=100 MM, EN  VOLTOS EM BRITA E GEOTEXTIL</v>
          </cell>
        </row>
        <row r="1309">
          <cell r="A1309" t="str">
            <v>74017/001</v>
          </cell>
          <cell r="B1309" t="str">
            <v>EXECUCAO DE DRENOS DE CHORUME EM TUBOS DRENANTES, PVC, DIAM=100 MM, EN  VOLTOS EM BRITA E GEOTEXTIL</v>
          </cell>
          <cell r="C1309" t="str">
            <v>M</v>
          </cell>
          <cell r="D1309" t="str">
            <v>AS</v>
          </cell>
          <cell r="E1309" t="str">
            <v>45,72</v>
          </cell>
        </row>
        <row r="1310">
          <cell r="A1310" t="str">
            <v>74017/002</v>
          </cell>
          <cell r="B1310" t="str">
            <v>EXECUCAO DE DRENOS DE CHORUME EM TUBOS DRENANTES, PVC, DIAM=150 MM, EN VOLTOS EM BRITA E GEOTEXTIL</v>
          </cell>
          <cell r="C1310" t="str">
            <v>M</v>
          </cell>
          <cell r="D1310" t="str">
            <v>AS</v>
          </cell>
          <cell r="E1310" t="str">
            <v>61,15</v>
          </cell>
        </row>
        <row r="1311">
          <cell r="A1311">
            <v>75029</v>
          </cell>
          <cell r="B1311" t="str">
            <v>TUBULAÇÃO EM PVC CORRUGADO RIGIDO PERFURADO P/ DRENAGEM TUBO PVC CORRUGADO RIGIDO PERFURADO DN 150 PARA DRENAGEM - FORNECIMENT O E INSTALACAO</v>
          </cell>
        </row>
        <row r="1312">
          <cell r="A1312" t="str">
            <v>75029/001</v>
          </cell>
          <cell r="B1312" t="str">
            <v>TUBO PVC CORRUGADO RIGIDO PERFURADO DN 150 PARA DRENAGEM - FORNECIMENT O E INSTALACAO</v>
          </cell>
          <cell r="C1312" t="str">
            <v>M</v>
          </cell>
          <cell r="D1312" t="str">
            <v>CR</v>
          </cell>
          <cell r="E1312" t="str">
            <v>36,94</v>
          </cell>
        </row>
        <row r="1313">
          <cell r="A1313">
            <v>83651</v>
          </cell>
          <cell r="B1313" t="str">
            <v>TUBO PVC CORRUGADO PERFURADO 100 MM C/ JUNTA ELASTICA PARA DRENAGEM. COLCHAO DRENANTE C/ 30CM PEDRA BRITADA N.3/FILTRO TRANSICAO MANTA GEOT EXTIL 100% POLIPROPILENO OU POLIESTER INCL FORNEC/COLOCMAT</v>
          </cell>
          <cell r="C1313" t="str">
            <v>M</v>
          </cell>
          <cell r="D1313" t="str">
            <v>CR</v>
          </cell>
          <cell r="E1313" t="str">
            <v>26,63</v>
          </cell>
        </row>
        <row r="1314">
          <cell r="A1314">
            <v>83656</v>
          </cell>
          <cell r="B1314" t="str">
            <v>COLCHAO DRENANTE C/ 30CM PEDRA BRITADA N.3/FILTRO TRANSICAO MANTA GEOT EXTIL 100% POLIPROPILENO OU POLIESTER INCL FORNEC/COLOCMAT</v>
          </cell>
          <cell r="C1314" t="str">
            <v>M2</v>
          </cell>
          <cell r="D1314" t="str">
            <v>AS</v>
          </cell>
          <cell r="E1314" t="str">
            <v>44,20</v>
          </cell>
        </row>
        <row r="1315">
          <cell r="A1315">
            <v>83658</v>
          </cell>
          <cell r="B1315" t="str">
            <v>EXECUCAO DRENO PROFUNDO, COM CORTE TRAPEZOIDAL EM SOLO, DE 70X80X150CM EXCL TUBO INCL MATERIAL EXECUCAO, COM SELO ENCHIMENTO MATERIAL DRENAN TE E ESCAVACAO</v>
          </cell>
          <cell r="C1315" t="str">
            <v>M</v>
          </cell>
          <cell r="D1315" t="str">
            <v>CR</v>
          </cell>
          <cell r="E1315" t="str">
            <v>141,86</v>
          </cell>
        </row>
        <row r="1316">
          <cell r="A1316">
            <v>83661</v>
          </cell>
          <cell r="B1316" t="str">
            <v>EXECUCAO DE DRENO PROFUNDO, CORTE EM SOLO, COM TUBO POROSO D=0,20M</v>
          </cell>
          <cell r="C1316" t="str">
            <v>M</v>
          </cell>
          <cell r="D1316" t="str">
            <v>CR</v>
          </cell>
          <cell r="E1316" t="str">
            <v>95,51</v>
          </cell>
        </row>
        <row r="1317">
          <cell r="A1317">
            <v>83662</v>
          </cell>
          <cell r="B1317" t="str">
            <v>EXECUCAO DE DRENO CEGO EXECUCAO DE DRENO DE TUBO DE CONRETO SIMPLES POROSO D=0,20 M (0,5MX0,5 M) PARA GALERIAS DE AGUAS PLUVIAIS</v>
          </cell>
          <cell r="C1317" t="str">
            <v>M3</v>
          </cell>
          <cell r="D1317" t="str">
            <v>CR</v>
          </cell>
          <cell r="E1317" t="str">
            <v>90,27</v>
          </cell>
        </row>
        <row r="1318">
          <cell r="A1318">
            <v>83664</v>
          </cell>
          <cell r="B1318" t="str">
            <v>EXECUCAO DE DRENO DE TUBO DE CONRETO SIMPLES POROSO D=0,20 M (0,5MX0,5 M) PARA GALERIAS DE AGUAS PLUVIAIS</v>
          </cell>
          <cell r="C1318" t="str">
            <v>M</v>
          </cell>
          <cell r="D1318" t="str">
            <v>CR</v>
          </cell>
          <cell r="E1318" t="str">
            <v>58,66</v>
          </cell>
        </row>
        <row r="1319">
          <cell r="A1319">
            <v>83665</v>
          </cell>
          <cell r="B1319" t="str">
            <v>FORNECIMENTO E INSTALACAO DE MANTA BIDIM RT - 14</v>
          </cell>
          <cell r="C1319" t="str">
            <v>M2</v>
          </cell>
          <cell r="D1319" t="str">
            <v>AS</v>
          </cell>
          <cell r="E1319" t="str">
            <v>8,48</v>
          </cell>
        </row>
        <row r="1320">
          <cell r="A1320">
            <v>83667</v>
          </cell>
          <cell r="B1320" t="str">
            <v>CAMADA DRENANTE COM AREIA MEDIA</v>
          </cell>
          <cell r="C1320" t="str">
            <v>M3</v>
          </cell>
          <cell r="D1320" t="str">
            <v>CR</v>
          </cell>
          <cell r="E1320" t="str">
            <v>112,00</v>
          </cell>
        </row>
        <row r="1321">
          <cell r="A1321">
            <v>83668</v>
          </cell>
          <cell r="B1321" t="str">
            <v>CAMADA DRENANTE COM BRITA NUM 2</v>
          </cell>
          <cell r="C1321" t="str">
            <v>M3</v>
          </cell>
          <cell r="D1321" t="str">
            <v>CR</v>
          </cell>
          <cell r="E1321" t="str">
            <v>106,55</v>
          </cell>
        </row>
        <row r="1322">
          <cell r="A1322">
            <v>83669</v>
          </cell>
          <cell r="B1322" t="str">
            <v>FORNECIMENTO/INSTALACAO MANTA BIDIM RT-16</v>
          </cell>
          <cell r="C1322" t="str">
            <v>M2</v>
          </cell>
          <cell r="D1322" t="str">
            <v>AS</v>
          </cell>
          <cell r="E1322" t="str">
            <v>11,77</v>
          </cell>
        </row>
        <row r="1323">
          <cell r="A1323">
            <v>83670</v>
          </cell>
          <cell r="B1323" t="str">
            <v>TUBO PVC DN 75 MM PARA DRENAGEM - FORNECIMENTO E INSTALACAO</v>
          </cell>
          <cell r="C1323" t="str">
            <v>M</v>
          </cell>
          <cell r="D1323" t="str">
            <v>CR</v>
          </cell>
          <cell r="E1323" t="str">
            <v>38,85</v>
          </cell>
        </row>
        <row r="1324">
          <cell r="A1324">
            <v>83671</v>
          </cell>
          <cell r="B1324" t="str">
            <v>TUBO PVC DN 100 MM PARA DRENAGEM - FORNECIMENTO E INSTALACAO TUBO CONCRETO SIMPLES DN 200 MM PARA DRENAGEM - FORNECIMENTO E INSTALA CAO, INCLUSIVE ESCAVACAO MANUAL 1M3/M.</v>
          </cell>
          <cell r="C1324" t="str">
            <v>M</v>
          </cell>
          <cell r="D1324" t="str">
            <v>CR</v>
          </cell>
          <cell r="E1324" t="str">
            <v>41,86</v>
          </cell>
        </row>
        <row r="1325">
          <cell r="A1325">
            <v>83675</v>
          </cell>
          <cell r="B1325" t="str">
            <v>TUBO CONCRETO SIMPLES DN 200 MM PARA DRENAGEM - FORNECIMENTO E INSTALA CAO, INCLUSIVE ESCAVACAO MANUAL 1M3/M.</v>
          </cell>
          <cell r="C1325" t="str">
            <v>M</v>
          </cell>
          <cell r="D1325" t="str">
            <v>CR</v>
          </cell>
          <cell r="E1325" t="str">
            <v>70,75</v>
          </cell>
        </row>
        <row r="1326">
          <cell r="A1326">
            <v>83676</v>
          </cell>
          <cell r="B1326" t="str">
            <v>TUBO CONCRETO SIMPLES DN 300 MM PARA DRENAGEM - FORNECIMENTO E INSTALA CAO INCLUSIVE ESCAVACAO MANUAL 1M3/M</v>
          </cell>
          <cell r="C1326" t="str">
            <v>M</v>
          </cell>
          <cell r="D1326" t="str">
            <v>CR</v>
          </cell>
          <cell r="E1326" t="str">
            <v>87,09</v>
          </cell>
        </row>
        <row r="1327">
          <cell r="A1327">
            <v>83677</v>
          </cell>
          <cell r="B1327" t="str">
            <v xml:space="preserve">TUBO CONCRETO SIMPLES DN 400 MM PARA DRENAGEM - FORNECIMENTO E INSTALA CAO INCLUSIVE ESCAVACAO MANUAL 1,5M3/M </v>
          </cell>
          <cell r="C1327" t="str">
            <v>M</v>
          </cell>
          <cell r="D1327" t="str">
            <v>CR</v>
          </cell>
          <cell r="E1327" t="str">
            <v>109,31</v>
          </cell>
        </row>
        <row r="1328">
          <cell r="A1328">
            <v>83678</v>
          </cell>
          <cell r="B1328" t="str">
            <v>TUBO CONCRETO SIMPLES DN 500 MM PARA DRENAGEM - FORNECIMENTO E INSTALA CAO INCLUSIVE ESCAVACAO MANUAL 2M3/M</v>
          </cell>
          <cell r="C1328" t="str">
            <v>M</v>
          </cell>
          <cell r="D1328" t="str">
            <v>CR</v>
          </cell>
          <cell r="E1328" t="str">
            <v>141,06</v>
          </cell>
        </row>
        <row r="1329">
          <cell r="A1329">
            <v>83679</v>
          </cell>
          <cell r="B1329" t="str">
            <v>TUBO PVC D=2 COM MATERIAL DRENANTE PARA DRENO/BARBACA - FORNECIMENTO E INSTALACAO</v>
          </cell>
          <cell r="C1329" t="str">
            <v>M</v>
          </cell>
          <cell r="D1329" t="str">
            <v>CR</v>
          </cell>
          <cell r="E1329" t="str">
            <v>12,80</v>
          </cell>
        </row>
        <row r="1330">
          <cell r="A1330">
            <v>83680</v>
          </cell>
          <cell r="B1330" t="str">
            <v>TUBO PVC D=3" COM MATERIAL DRENANTE PARA DRENO/BARBACA - FORNECIMENTO E INSTALACAO</v>
          </cell>
          <cell r="C1330" t="str">
            <v>M</v>
          </cell>
          <cell r="D1330" t="str">
            <v>CR</v>
          </cell>
          <cell r="E1330" t="str">
            <v>15,26</v>
          </cell>
        </row>
        <row r="1331">
          <cell r="A1331">
            <v>83681</v>
          </cell>
          <cell r="B1331" t="str">
            <v>TUBO PVC D=4" COM MATERIAL DRENANTE PARA DRENO/BARBACA - FORNECIMENTO E INSTALACAO</v>
          </cell>
          <cell r="C1331" t="str">
            <v>M</v>
          </cell>
          <cell r="D1331" t="str">
            <v>CR</v>
          </cell>
          <cell r="E1331" t="str">
            <v>16,61</v>
          </cell>
        </row>
        <row r="1332">
          <cell r="A1332">
            <v>83682</v>
          </cell>
          <cell r="B1332" t="str">
            <v>CAMADA VERTICAL DRENANTE C/ PEDRA BRITADA NUMS 1 E 2</v>
          </cell>
          <cell r="C1332" t="str">
            <v>M3</v>
          </cell>
          <cell r="D1332" t="str">
            <v>CR</v>
          </cell>
          <cell r="E1332" t="str">
            <v>107,16</v>
          </cell>
        </row>
        <row r="1333">
          <cell r="A1333">
            <v>83683</v>
          </cell>
          <cell r="B1333" t="str">
            <v>CAMADA HORIZONTAL DRENANTE C/ PEDRA BRITADA 1 E 2</v>
          </cell>
          <cell r="C1333" t="str">
            <v>M3</v>
          </cell>
          <cell r="D1333" t="str">
            <v>CR</v>
          </cell>
          <cell r="E1333" t="str">
            <v>115,98</v>
          </cell>
        </row>
        <row r="1334">
          <cell r="A1334">
            <v>83729</v>
          </cell>
          <cell r="B1334" t="str">
            <v>FORNECIMENTO/INSTALACAO DE MANTA BIDIM RT-31</v>
          </cell>
          <cell r="C1334" t="str">
            <v>M2</v>
          </cell>
          <cell r="D1334" t="str">
            <v>AS</v>
          </cell>
          <cell r="E1334" t="str">
            <v>22,05</v>
          </cell>
        </row>
        <row r="1335">
          <cell r="A1335">
            <v>83739</v>
          </cell>
          <cell r="B1335" t="str">
            <v>FORNECIMENTO/INSTALACAO DE MANTA BIDIM RT-10</v>
          </cell>
          <cell r="C1335" t="str">
            <v>M2</v>
          </cell>
          <cell r="D1335" t="str">
            <v>AS</v>
          </cell>
          <cell r="E1335" t="str">
            <v>7,83</v>
          </cell>
        </row>
        <row r="1336">
          <cell r="A1336" t="str">
            <v>0029</v>
          </cell>
          <cell r="B1336" t="str">
            <v>ENROCAMENTOS</v>
          </cell>
        </row>
        <row r="1337">
          <cell r="A1337">
            <v>6454</v>
          </cell>
          <cell r="B1337" t="str">
            <v>FORNECIMENTO E LANCAMENTO DE PEDRA DE MAO</v>
          </cell>
          <cell r="C1337" t="str">
            <v>M3</v>
          </cell>
          <cell r="D1337" t="str">
            <v>CR</v>
          </cell>
          <cell r="E1337" t="str">
            <v>152,81</v>
          </cell>
        </row>
        <row r="1338">
          <cell r="A1338">
            <v>73611</v>
          </cell>
          <cell r="B1338" t="str">
            <v>ENROCAMENTO COM PEDRA ARGAMASSADA TRAÇO 1:4 COM PEDRA DE MÃO</v>
          </cell>
          <cell r="C1338" t="str">
            <v>M3</v>
          </cell>
          <cell r="D1338" t="str">
            <v>CR</v>
          </cell>
          <cell r="E1338" t="str">
            <v>332,88</v>
          </cell>
        </row>
        <row r="1339">
          <cell r="A1339">
            <v>73697</v>
          </cell>
          <cell r="B1339" t="str">
            <v>ENROCAMENTO MANUAL, SEM ARRUMACAO DO MATERIAL</v>
          </cell>
          <cell r="C1339" t="str">
            <v>M3</v>
          </cell>
          <cell r="D1339" t="str">
            <v>CR</v>
          </cell>
          <cell r="E1339" t="str">
            <v>156,55</v>
          </cell>
        </row>
        <row r="1340">
          <cell r="A1340">
            <v>73698</v>
          </cell>
          <cell r="B1340" t="str">
            <v>ENROCAMENTO MANUAL, COM ARRUMACAO DO MATERIAL</v>
          </cell>
          <cell r="C1340" t="str">
            <v>M3</v>
          </cell>
          <cell r="D1340" t="str">
            <v>CR</v>
          </cell>
          <cell r="E1340" t="str">
            <v>200,15</v>
          </cell>
        </row>
        <row r="1341">
          <cell r="A1341" t="str">
            <v>0030</v>
          </cell>
          <cell r="B1341" t="str">
            <v>ENSECADEIRAS</v>
          </cell>
        </row>
        <row r="1342">
          <cell r="A1342">
            <v>73890</v>
          </cell>
          <cell r="B1342" t="str">
            <v>ENSECADEIRA DE MADEIRA</v>
          </cell>
        </row>
        <row r="1343">
          <cell r="A1343" t="str">
            <v>73890/001</v>
          </cell>
          <cell r="B1343" t="str">
            <v>ENSECADEIRA DE MADEIRA COM PAREDE SIMPLES</v>
          </cell>
          <cell r="C1343" t="str">
            <v>M2</v>
          </cell>
          <cell r="D1343" t="str">
            <v>CR</v>
          </cell>
          <cell r="E1343" t="str">
            <v>96,89</v>
          </cell>
        </row>
        <row r="1344">
          <cell r="A1344" t="str">
            <v>73890/002</v>
          </cell>
          <cell r="B1344" t="str">
            <v>ENSECADEIRA DE MADEIRA COM PAREDE DUPLA</v>
          </cell>
          <cell r="C1344" t="str">
            <v>M2</v>
          </cell>
          <cell r="D1344" t="str">
            <v>CR</v>
          </cell>
          <cell r="E1344" t="str">
            <v>244,61</v>
          </cell>
        </row>
        <row r="1345">
          <cell r="A1345" t="str">
            <v>0031</v>
          </cell>
          <cell r="B1345" t="str">
            <v>GABIOES MURO DE GABIÃO, ENCHIMENTO COM PEDRA DE MÃO TIPO RACHÃO, DE GRAVIDADE, COM GAIOLAS DE COMPRIMENTO IGUAL A 2 METROS, ALTURA DO MURO DE ATÉ 4 METROS - FORNECIMENTO E EXECUÇÃO. AF_12/2015</v>
          </cell>
        </row>
        <row r="1346">
          <cell r="A1346">
            <v>92743</v>
          </cell>
          <cell r="B1346" t="str">
            <v>MURO DE GABIÃO, ENCHIMENTO COM PEDRA DE MÃO TIPO RACHÃO, DE GRAVIDADE, COM GAIOLAS DE COMPRIMENTO IGUAL A 2 METROS, ALTURA DO MURO DE ATÉ 4 METROS - FORNECIMENTO E EXECUÇÃO. AF_12/2015</v>
          </cell>
          <cell r="C1346" t="str">
            <v>M3</v>
          </cell>
          <cell r="D1346" t="str">
            <v>AS</v>
          </cell>
          <cell r="E1346" t="str">
            <v>386,56</v>
          </cell>
        </row>
        <row r="1347">
          <cell r="A1347">
            <v>92744</v>
          </cell>
          <cell r="B1347" t="str">
            <v xml:space="preserve">MURO DE GABIÃO, ENCHIMENTO COM PEDRA DE MÃO TIPO RACHÃO, DE GRAVIDADE, COM GAIOLAS DE COMPRIMENTO IGUAL A 5 METROS, ALTURA DO MURO DE ATÉ 4 METROS - FORNECIMENTO E EXECUÇÃO. AF_12/2015 </v>
          </cell>
          <cell r="C1347" t="str">
            <v>M3</v>
          </cell>
          <cell r="D1347" t="str">
            <v>AS</v>
          </cell>
          <cell r="E1347" t="str">
            <v>317,01</v>
          </cell>
        </row>
        <row r="1348">
          <cell r="A1348">
            <v>92745</v>
          </cell>
          <cell r="B1348" t="str">
            <v>MURO DE GABIÃO, ENCHIMENTO COM PEDRA DE MÃO TIPO RACHÃO, DE GRAVIDADE, COM GAIOLAS DE COMPRIMENTO IGUAL A 2 METROS, ALTURA DO MURO ACIMA DE 4 E ATÉ 6 METROS - FORNECIMENTO E EXECUÇÃO. AF_12/2015</v>
          </cell>
          <cell r="C1348" t="str">
            <v>M3</v>
          </cell>
          <cell r="D1348" t="str">
            <v>AS</v>
          </cell>
          <cell r="E1348" t="str">
            <v>440,44</v>
          </cell>
        </row>
        <row r="1349">
          <cell r="A1349">
            <v>92746</v>
          </cell>
          <cell r="B1349" t="str">
            <v>MURO DE GABIÃO, ENCHIMENTO COM PEDRA DE MÃO TIPO RACHÃO, DE GRAVIDADE, COM GAIOLAS DE COMPRIMENTO IGUAL A 5 METROS, ALTURA DO MURO ACIMA DE 4 E ATÉ 6 METROS - FORNECIMENTO E EXECUÇÃO. AF_12/2015</v>
          </cell>
          <cell r="C1349" t="str">
            <v>M3</v>
          </cell>
          <cell r="D1349" t="str">
            <v>AS</v>
          </cell>
          <cell r="E1349" t="str">
            <v>375,73</v>
          </cell>
        </row>
        <row r="1350">
          <cell r="A1350">
            <v>92747</v>
          </cell>
          <cell r="B1350" t="str">
            <v>MURO DE GABIÃO, ENCHIMENTO COM PEDRA DE MÃO TIPO RACHÃO, DE GRAVIDADE, COM GAIOLAS DE COMPRIMENTO IGUAL A 2 METROS, ALTURA DO MURO ACIMA DE 6 E ATÉ 10 METROS - FORNECIMENTO E EXECUÇÃO. AF_12/2015</v>
          </cell>
          <cell r="C1350" t="str">
            <v>M3</v>
          </cell>
          <cell r="D1350" t="str">
            <v>AS</v>
          </cell>
          <cell r="E1350" t="str">
            <v>471,19</v>
          </cell>
        </row>
        <row r="1351">
          <cell r="A1351">
            <v>92748</v>
          </cell>
          <cell r="B1351" t="str">
            <v>MURO DE GABIÃO, ENCHIMENTO COM PEDRA DE MÃO TIPO RACHÃO, DE GRAVIDADE, COM GAIOLAS DE COMPRIMENTO IGUAL A 5 METROS, ALTURA DO MURO MAIOR QUE 6 ATÉ 10 METROS - FORNECIMENTO E EXECUÇÃO. AF_12/2015</v>
          </cell>
          <cell r="C1351" t="str">
            <v>M3</v>
          </cell>
          <cell r="D1351" t="str">
            <v>AS</v>
          </cell>
          <cell r="E1351" t="str">
            <v>409,51</v>
          </cell>
        </row>
        <row r="1352">
          <cell r="A1352">
            <v>92749</v>
          </cell>
          <cell r="B1352" t="str">
            <v>MURO DE GABIÃO, ENCHIMENTO COM PEDRA DE MÃO TIPO RACHÃO, COM SOLO REFO RÇADO, ALTURA DO MURO DE ATÉ 4 METROS - FORNECIMENTO E EXECUÇÃO. AF_12 /2015</v>
          </cell>
          <cell r="C1352" t="str">
            <v>M3</v>
          </cell>
          <cell r="D1352" t="str">
            <v>AS</v>
          </cell>
          <cell r="E1352" t="str">
            <v>503,33</v>
          </cell>
        </row>
        <row r="1353">
          <cell r="A1353">
            <v>92750</v>
          </cell>
          <cell r="B1353" t="str">
            <v>MURO DE GABIÃO, ENCHIMENTO COM PEDRA DE MÃO TIPO RACHÃO, COM SOLO REFO RÇADO, ALTURA DO MURO ACIMA DE 4 E ATÉ 12 METROS - FORNECIMENTO E EXEC UÇÃO. AF_12/2015</v>
          </cell>
          <cell r="C1353" t="str">
            <v>M3</v>
          </cell>
          <cell r="D1353" t="str">
            <v>AS</v>
          </cell>
          <cell r="E1353" t="str">
            <v>793,38</v>
          </cell>
        </row>
        <row r="1354">
          <cell r="A1354">
            <v>92751</v>
          </cell>
          <cell r="B1354" t="str">
            <v>MURO DE GABIÃO, ENCHIMENTO COM PEDRA DE MÃO TIPO RACHÃO, COM SOLO REFO RÇADO, ALTURA DO MURO ACIMA DE 12 E ATÉ 20 METROS - FORNECIMENTO E EXE CUÇÃO. AF_12/2015</v>
          </cell>
          <cell r="C1354" t="str">
            <v>M3</v>
          </cell>
          <cell r="D1354" t="str">
            <v>AS</v>
          </cell>
          <cell r="E1354" t="str">
            <v>952,65</v>
          </cell>
        </row>
        <row r="1355">
          <cell r="A1355">
            <v>92752</v>
          </cell>
          <cell r="B1355" t="str">
            <v>MURO DE GABIÃO, ENCHIMENTO COM PEDRA DE MÃO TIPO RACHÃO, COM SOLO REFO RÇADO, ALTURA DO MURO ACIMA DE 20 E ATÉ 28 METROS - FORNECIMENTO E EXE CUÇÃO. AF_12/2015</v>
          </cell>
          <cell r="C1355" t="str">
            <v>M3</v>
          </cell>
          <cell r="D1355" t="str">
            <v>AS</v>
          </cell>
          <cell r="E1355" t="str">
            <v>1.110,89</v>
          </cell>
        </row>
        <row r="1356">
          <cell r="A1356">
            <v>92753</v>
          </cell>
          <cell r="B1356" t="str">
            <v>MURO DE GABIÃO, ENCHIMENTO COM RESÍDUO DE CONSTRUÇÃO E DEMOLIÇÃO, DE G RAVIDADE, COM GAIOLA TRAPEZOIDAL DE COMPRIMENTO IGUAL A 2 METROS, ALTU RA DO MURO DE ATÉ 2 METROS - FORNECIMENTO E EXECUÇÃO. AF_12/2015</v>
          </cell>
          <cell r="C1356" t="str">
            <v>M3</v>
          </cell>
          <cell r="D1356" t="str">
            <v>AS</v>
          </cell>
          <cell r="E1356" t="str">
            <v>295,67</v>
          </cell>
        </row>
        <row r="1357">
          <cell r="A1357">
            <v>92754</v>
          </cell>
          <cell r="B1357" t="str">
            <v>MURO DE GABIÃO, ENCHIMENTO COM RESÍDUO DE CONSTRUÇÃO E DEMOLIÇÃO, DE G  RAVIDADE, COM GAIOLA TRAPEZOIDAL DE COMPRIMENTO IGUAL A 2 METROS, ALTU RA DO MURO ACIMA DE 2 E ATÉ 4 METROS - FORNECIMENTO E EXECUÇÃO. AF_12/ 2015</v>
          </cell>
          <cell r="C1357" t="str">
            <v>M3</v>
          </cell>
          <cell r="D1357" t="str">
            <v>AS</v>
          </cell>
          <cell r="E1357" t="str">
            <v>288,77</v>
          </cell>
        </row>
        <row r="1358">
          <cell r="A1358">
            <v>92755</v>
          </cell>
          <cell r="B1358" t="str">
            <v>PROTEÇÃO SUPERFICIAL DE CANAL EM GABIÃO TIPO COLCHÃO, ALTURA DE 17 CEN TÍMETROS, ENCHIMENTO COM PEDRA DE MÃO TIPO RACHÃO - FORNECIMENTO E EXE CUÇÃO. AF_12/2015</v>
          </cell>
          <cell r="C1358" t="str">
            <v>M2</v>
          </cell>
          <cell r="D1358" t="str">
            <v>AS</v>
          </cell>
          <cell r="E1358" t="str">
            <v>137,63</v>
          </cell>
        </row>
        <row r="1359">
          <cell r="A1359">
            <v>92756</v>
          </cell>
          <cell r="B1359" t="str">
            <v>PROTEÇÃO SUPERFICIAL DE CANAL EM GABIÃO TIPO COLCHÃO, ALTURA DE 23 CEN TÍMETROS, ENCHIMENTO COM PEDRA DE MÃO TIPO RACHÃO - FORNECIMENTO E EXE CUÇÃO. AF_12/2015</v>
          </cell>
          <cell r="C1359" t="str">
            <v>M2</v>
          </cell>
          <cell r="D1359" t="str">
            <v>AS</v>
          </cell>
          <cell r="E1359" t="str">
            <v>157,84</v>
          </cell>
        </row>
        <row r="1360">
          <cell r="A1360">
            <v>92757</v>
          </cell>
          <cell r="B1360" t="str">
            <v>PROTEÇÃO SUPERFICIAL DE CANAL EM GABIÃO TIPO COLCHÃO, ALTURA DE 30 CEN TÍMETROS, ENCHIMENTO COM PEDRA DE MÃO TIPO RACHÃO - FORNECIMENTO E EXE CUÇÃO. AF_12/2015</v>
          </cell>
          <cell r="C1360" t="str">
            <v>M2</v>
          </cell>
          <cell r="D1360" t="str">
            <v>AS</v>
          </cell>
          <cell r="E1360" t="str">
            <v>182,53</v>
          </cell>
        </row>
        <row r="1361">
          <cell r="A1361">
            <v>92758</v>
          </cell>
          <cell r="B1361" t="str">
            <v>PROTEÇÃO SUPERFICIAL DE CANAL EM GABIÃO TIPO SACO, DIÂMETRO DE 65 CENT ÍMETROS, ENCHIMENTO MANUAL COM PEDRA DE MÃO TIPO RACHÃO - FORNECIMENTO E EXECUÇÃO. AF_12/2015</v>
          </cell>
          <cell r="C1361" t="str">
            <v>M3</v>
          </cell>
          <cell r="D1361" t="str">
            <v>CR</v>
          </cell>
          <cell r="E1361" t="str">
            <v>352,14</v>
          </cell>
        </row>
        <row r="1362">
          <cell r="A1362" t="str">
            <v>0032</v>
          </cell>
          <cell r="B1362" t="str">
            <v>MUROS DE ARRIMO</v>
          </cell>
        </row>
        <row r="1363">
          <cell r="A1363">
            <v>73843</v>
          </cell>
          <cell r="B1363" t="str">
            <v>MURO DE ARRIMO DE CONCRETO</v>
          </cell>
        </row>
        <row r="1364">
          <cell r="A1364" t="str">
            <v>73843/001</v>
          </cell>
          <cell r="B1364" t="str">
            <v>MURO DE ARRIMO DE CONCRETO CICLOPICO COM 30% DE PEDRA DE MAO</v>
          </cell>
          <cell r="C1364" t="str">
            <v>M3</v>
          </cell>
          <cell r="D1364" t="str">
            <v>CR</v>
          </cell>
          <cell r="E1364" t="str">
            <v>306,82</v>
          </cell>
        </row>
        <row r="1365">
          <cell r="A1365">
            <v>73844</v>
          </cell>
          <cell r="B1365" t="str">
            <v>MURO DE ARRIMO DE ALVENARIA</v>
          </cell>
        </row>
        <row r="1366">
          <cell r="A1366" t="str">
            <v>73844/001</v>
          </cell>
          <cell r="B1366" t="str">
            <v>MURO DE ARRIMO DE ALVENARIA DE PEDRA ARGAMASSADA</v>
          </cell>
          <cell r="C1366" t="str">
            <v>M3</v>
          </cell>
          <cell r="D1366" t="str">
            <v>CR</v>
          </cell>
          <cell r="E1366" t="str">
            <v>439,74</v>
          </cell>
        </row>
        <row r="1367">
          <cell r="A1367" t="str">
            <v>73844/002</v>
          </cell>
          <cell r="B1367" t="str">
            <v>MURO DE ARRIMO DE ALVENARIA DE TIJOLOS</v>
          </cell>
          <cell r="C1367" t="str">
            <v>M3</v>
          </cell>
          <cell r="D1367" t="str">
            <v>CR</v>
          </cell>
          <cell r="E1367" t="str">
            <v>403,46</v>
          </cell>
        </row>
        <row r="1368">
          <cell r="A1368">
            <v>73846</v>
          </cell>
          <cell r="B1368" t="str">
            <v>MURO DE ARRIMO CELULAR MURO DE ARRIMO CELULAR PECAS PRE-MOLDADAS CONCRETO EXCL FORMAS INCL CONFECCAO DAS PECAS MONTAGEM E COMPACTACAO DO SOLO DE ENCHIMENTO.</v>
          </cell>
        </row>
        <row r="1369">
          <cell r="A1369" t="str">
            <v>73846/001</v>
          </cell>
          <cell r="B1369" t="str">
            <v>MURO DE ARRIMO CELULAR PECAS PRE-MOLDADAS CONCRETO EXCL FORMAS INCL CONFECCAO DAS PECAS MONTAGEM E COMPACTACAO DO SOLO DE ENCHIMENTO.</v>
          </cell>
          <cell r="C1369" t="str">
            <v>M3</v>
          </cell>
          <cell r="D1369" t="str">
            <v>CR</v>
          </cell>
          <cell r="E1369" t="str">
            <v>236,95</v>
          </cell>
        </row>
        <row r="1370">
          <cell r="A1370" t="str">
            <v>73846/002</v>
          </cell>
          <cell r="B1370" t="str">
            <v>MURO DE ARRIMO CELULAR PECAS PRE-MOLDADAS CONCRETO EXCL MATERIAIS E FORMAS INCL CONFECCAO PECAS MONTAGEM E COMPACTACAO DO SOLO(ENCHIMENTO)</v>
          </cell>
          <cell r="C1370" t="str">
            <v>M3</v>
          </cell>
          <cell r="D1370" t="str">
            <v>CR</v>
          </cell>
          <cell r="E1370" t="str">
            <v>98,12</v>
          </cell>
        </row>
        <row r="1371">
          <cell r="A1371">
            <v>91069</v>
          </cell>
          <cell r="B1371" t="str">
            <v>EXECUÇÃO DE REVESTIMENTO DE CONCRETO PROJETADO COM ESPESSURA DE 7 CM, ARMADO COM TELA, INCLINAÇÃO MENOR QUE 90°, APLICAÇÃO CONTÍNUA, UTILIZA  NDO EQUIPAMENTO DE PROJEÇÃO COM 6 M³/H DE CAPACIDADE. AF_01/2016</v>
          </cell>
          <cell r="C1371" t="str">
            <v>M2</v>
          </cell>
          <cell r="D1371" t="str">
            <v>CR</v>
          </cell>
          <cell r="E1371" t="str">
            <v>67,05</v>
          </cell>
        </row>
        <row r="1372">
          <cell r="A1372">
            <v>91070</v>
          </cell>
          <cell r="B1372" t="str">
            <v>EXECUÇÃO DE REVESTIMENTO DE CONCRETO PROJETADO COM ESPESSURA DE 10 CM, ARMADO COM TELA, INCLINAÇÃO MENOR QUE 90°, APLICAÇÃO CONTÍNUA, UTILIZ ANDO EQUIPAMENTO DE PROJEÇÃO COM 6 M³/H DE CAPACIDADE. AF_01/2016</v>
          </cell>
          <cell r="C1372" t="str">
            <v>M2</v>
          </cell>
          <cell r="D1372" t="str">
            <v>CR</v>
          </cell>
          <cell r="E1372" t="str">
            <v>75,26</v>
          </cell>
        </row>
        <row r="1373">
          <cell r="A1373">
            <v>91071</v>
          </cell>
          <cell r="B1373" t="str">
            <v>EXECUÇÃO DE REVESTIMENTO DE CONCRETO PROJETADO COM ESPESSURA DE 7 CM, ARMADO COM TELA, INCLINAÇÃO DE 90°, APLICAÇÃO CONTÍNUA, UTILIZANDO EQU IPAMENTO DE PROJEÇÃO COM 6 M³/H DE CAPACIDADE. AF_01/2016</v>
          </cell>
          <cell r="C1373" t="str">
            <v>M2</v>
          </cell>
          <cell r="D1373" t="str">
            <v>CR</v>
          </cell>
          <cell r="E1373" t="str">
            <v>92,39</v>
          </cell>
        </row>
        <row r="1374">
          <cell r="A1374">
            <v>91072</v>
          </cell>
          <cell r="B1374" t="str">
            <v>EXECUÇÃO DE REVESTIMENTO DE CONCRETO PROJETADO COM ESPESSURA DE 10 CM, ARMADO COM TELA, INCLINAÇÃO DE 90°, APLICAÇÃO CONTÍNUA, UTILIZANDO EQ UIPAMENTO DE PROJEÇÃO COM 6 M³/H DE CAPACIDADE. AF_01/2016</v>
          </cell>
          <cell r="C1374" t="str">
            <v>M2</v>
          </cell>
          <cell r="D1374" t="str">
            <v>CR</v>
          </cell>
          <cell r="E1374" t="str">
            <v>100,57</v>
          </cell>
        </row>
        <row r="1375">
          <cell r="A1375">
            <v>91073</v>
          </cell>
          <cell r="B1375" t="str">
            <v>EXECUÇÃO DE REVESTIMENTO DE CONCRETO PROJETADO COM ESPESSURA DE 7 CM, ARMADO COM TELA, INCLINAÇÃO MENOR QUE 90°, APLICAÇÃO CONTÍNUA, UTILIZA NDO EQUIPAMENTO DE PROJEÇÃO COM 3 M³/H DE CAPACIDADE. AF_01/2016</v>
          </cell>
          <cell r="C1375" t="str">
            <v>M2</v>
          </cell>
          <cell r="D1375" t="str">
            <v>CR</v>
          </cell>
          <cell r="E1375" t="str">
            <v>75,69</v>
          </cell>
        </row>
        <row r="1376">
          <cell r="A1376">
            <v>91074</v>
          </cell>
          <cell r="B1376" t="str">
            <v>EXECUÇÃO DE REVESTIMENTO DE CONCRETO PROJETADO COM ESPESSURA DE 10 CM, ARMADO COM TELA, INCLINAÇÃO MENOR QUE 90°, APLICAÇÃO CONTÍNUA, UTILIZ ANDO EQUIPAMENTO DE PROJEÇÃO COM 3 M³/H DE CAPACIDADE. AF_01/2016</v>
          </cell>
          <cell r="C1376" t="str">
            <v>M2</v>
          </cell>
          <cell r="D1376" t="str">
            <v>CR</v>
          </cell>
          <cell r="E1376" t="str">
            <v>84,78</v>
          </cell>
        </row>
        <row r="1377">
          <cell r="A1377">
            <v>91075</v>
          </cell>
          <cell r="B1377" t="str">
            <v>EXECUÇÃO DE REVESTIMENTO DE CONCRETO PROJETADO COM ESPESSURA DE 7 CM, ARMADO COM TELA, INCLINAÇÃO DE 90°, APLICAÇÃO CONTÍNUA, UTILIZANDO EQU IPAMENTO DE PROJEÇÃO COM 3 M³/H DE CAPACIDADE. AF_01/2016</v>
          </cell>
          <cell r="C1377" t="str">
            <v>M2</v>
          </cell>
          <cell r="D1377" t="str">
            <v>CR</v>
          </cell>
          <cell r="E1377" t="str">
            <v>102,65</v>
          </cell>
        </row>
        <row r="1378">
          <cell r="A1378">
            <v>91076</v>
          </cell>
          <cell r="B1378" t="str">
            <v>EXECUÇÃO DE REVESTIMENTO DE CONCRETO PROJETADO COM ESPESSURA DE 10 CM, ARMADO COM TELA, INCLINAÇÃO DE 90°, APLICAÇÃO CONTÍNUA, UTILIZANDO EQ UIPAMENTO DE PROJEÇÃO COM 3 M³/H DE CAPACIDADE. AF_01/2016</v>
          </cell>
          <cell r="C1378" t="str">
            <v>M2</v>
          </cell>
          <cell r="D1378" t="str">
            <v>CR</v>
          </cell>
          <cell r="E1378" t="str">
            <v>111,77</v>
          </cell>
        </row>
        <row r="1379">
          <cell r="A1379">
            <v>91077</v>
          </cell>
          <cell r="B1379" t="str">
            <v>EXECUÇÃO DE REVESTIMENTO DE CONCRETO PROJETADO COM ESPESSURA DE 7 CM, ARMADO COM FIBRAS DE AÇO, INCLINAÇÃO MENOR QUE 90°, APLICAÇÃO CONTÍNUA , UTILIZANDO EQUIPAMENTO DE PROJEÇÃO COM 6 M³/H DE CAPACIDADE. AF_01/2 016</v>
          </cell>
          <cell r="C1379" t="str">
            <v>M2</v>
          </cell>
          <cell r="D1379" t="str">
            <v>CR</v>
          </cell>
          <cell r="E1379" t="str">
            <v>90,94</v>
          </cell>
        </row>
        <row r="1380">
          <cell r="A1380">
            <v>91078</v>
          </cell>
          <cell r="B1380" t="str">
            <v>EXECUÇÃO DE REVESTIMENTO DE CONCRETO PROJETADO COM ESPESSURA DE 10 CM, ARMADO COM FIBRAS DE AÇO, INCLINAÇÃO MENOR QUE 90°, APLICAÇÃO CONTÍNU  A, UTILIZANDO EQUIPAMENTO DE PROJEÇÃO COM 6 M³/H DE CAPACIDADE. AF_01/ 2016</v>
          </cell>
          <cell r="C1380" t="str">
            <v>M2</v>
          </cell>
          <cell r="D1380" t="str">
            <v>CR</v>
          </cell>
          <cell r="E1380" t="str">
            <v>107,13</v>
          </cell>
        </row>
        <row r="1381">
          <cell r="A1381">
            <v>91079</v>
          </cell>
          <cell r="B1381" t="str">
            <v>EXECUÇÃO DE REVESTIMENTO DE CONCRETO PROJETADO COM ESPESSURA DE 7 CM, ARMADO COM FIBRAS DE AÇO, INCLINAÇÃO DE 90°, APLICAÇÃO CONTÍNUA, UTILI ZANDO EQUIPAMENTO DE PROJEÇÃO COM 6 M³/H DE CAPACIDADE. AF_01/2016</v>
          </cell>
          <cell r="C1381" t="str">
            <v>M2</v>
          </cell>
          <cell r="D1381" t="str">
            <v>CR</v>
          </cell>
          <cell r="E1381" t="str">
            <v>94,73</v>
          </cell>
        </row>
        <row r="1382">
          <cell r="A1382">
            <v>91080</v>
          </cell>
          <cell r="B1382" t="str">
            <v>EXECUÇÃO DE REVESTIMENTO DE CONCRETO PROJETADO COM ESPESSURA DE 10 CM, ARMADO COM FIBRAS DE AÇO, INCLINAÇÃO DE 90°, APLICAÇÃO CONTÍNUA, UTIL IZANDO EQUIPAMENTO DE PROJEÇÃO COM 6 M³/H DE CAPACIDADE. AF_01/2016</v>
          </cell>
          <cell r="C1382" t="str">
            <v>M2</v>
          </cell>
          <cell r="D1382" t="str">
            <v>CR</v>
          </cell>
          <cell r="E1382" t="str">
            <v>110,78</v>
          </cell>
        </row>
        <row r="1383">
          <cell r="A1383">
            <v>91081</v>
          </cell>
          <cell r="B1383" t="str">
            <v>EXECUÇÃO DE REVESTIMENTO DE CONCRETO PROJETADO COM ESPESSURA DE 7 CM, ARMADO COM FIBRAS DE AÇO, INCLINAÇÃO MENOR QUE 90°, APLICAÇÃO CONTÍNUA , UTILIZANDO EQUIPAMENTO DE PROJEÇÃO COM 3 M³/H DE CAPACIDADE. AF_01/2 016</v>
          </cell>
          <cell r="C1383" t="str">
            <v>M2</v>
          </cell>
          <cell r="D1383" t="str">
            <v>CR</v>
          </cell>
          <cell r="E1383" t="str">
            <v>100,60</v>
          </cell>
        </row>
        <row r="1384">
          <cell r="A1384">
            <v>91082</v>
          </cell>
          <cell r="B1384" t="str">
            <v>EXECUÇÃO DE REVESTIMENTO DE CONCRETO PROJETADO COM ESPESSURA DE 10 CM, ARMADO COM FIBRAS DE AÇO, INCLINAÇÃO MENOR QUE 90°, APLICAÇÃO CONTÍNU A, UTILIZANDO EQUIPAMENTO DE PROJEÇÃO COM 3 M³/H DE CAPACIDADE. AF_01/ 2016</v>
          </cell>
          <cell r="C1384" t="str">
            <v>M2</v>
          </cell>
          <cell r="D1384" t="str">
            <v>CR</v>
          </cell>
          <cell r="E1384" t="str">
            <v>117,56</v>
          </cell>
        </row>
        <row r="1385">
          <cell r="A1385">
            <v>91083</v>
          </cell>
          <cell r="B1385" t="str">
            <v>EXECUÇÃO DE REVESTIMENTO DE CONCRETO PROJETADO COM ESPESSURA DE 7 CM, ARMADO COM FIBRAS DE AÇO, INCLINAÇÃO DE 90°, APLICAÇÃO CONTÍNUA, UTILI ZANDO EQUIPAMENTO DE PROJEÇÃO COM 3 M³/H DE CAPACIDADE. AF_01/2016</v>
          </cell>
          <cell r="C1385" t="str">
            <v>M2</v>
          </cell>
          <cell r="D1385" t="str">
            <v>CR</v>
          </cell>
          <cell r="E1385" t="str">
            <v>107,19</v>
          </cell>
        </row>
        <row r="1386">
          <cell r="A1386">
            <v>91084</v>
          </cell>
          <cell r="B1386" t="str">
            <v>EXECUÇÃO DE REVESTIMENTO DE CONCRETO PROJETADO COM ESPESSURA DE 10 CM, ARMADO COM FIBRAS DE AÇO, INCLINAÇÃO DE 90°, APLICAÇÃO CONTÍNUA, UTIL IZANDO EQUIPAMENTO DE PROJEÇÃO COM 3 M³/H DE CAPACIDADE. AF_01/2016</v>
          </cell>
          <cell r="C1386" t="str">
            <v>M2</v>
          </cell>
          <cell r="D1386" t="str">
            <v>CR</v>
          </cell>
          <cell r="E1386" t="str">
            <v>124,00</v>
          </cell>
        </row>
        <row r="1387">
          <cell r="A1387">
            <v>91086</v>
          </cell>
          <cell r="B1387" t="str">
            <v>EXECUÇÃO DE REVESTIMENTO DE CONCRETO PROJETADO COM ESPESSURA DE 7 CM, ARMADO COM TELA, INCLINAÇÃO MENOR QUE 90°, APLICAÇÃO DESCONTÍNUA, UTIL IZANDO EQUIPAMENTO DE PROJEÇÃO COM 6 M³/H DE CAPACIDADE. AF_01/2016</v>
          </cell>
          <cell r="C1387" t="str">
            <v>M2</v>
          </cell>
          <cell r="D1387" t="str">
            <v>CR</v>
          </cell>
          <cell r="E1387" t="str">
            <v>73,30</v>
          </cell>
        </row>
        <row r="1388">
          <cell r="A1388">
            <v>91087</v>
          </cell>
          <cell r="B1388" t="str">
            <v xml:space="preserve">EXECUÇÃO DE REVESTIMENTO DE CONCRETO PROJETADO COM ESPESSURA DE 10 CM, ARMADO COM TELA, INCLINAÇÃO MENOR QUE 90°, APLICAÇÃO DESCONTÍNUA, UTI LIZANDO EQUIPAMENTO DE PROJEÇÃO COM 6 M³/H DE CAPACIDADE. AF_01/2016 </v>
          </cell>
          <cell r="C1388" t="str">
            <v>M2</v>
          </cell>
          <cell r="D1388" t="str">
            <v>CR</v>
          </cell>
          <cell r="E1388" t="str">
            <v>81,72</v>
          </cell>
        </row>
        <row r="1389">
          <cell r="A1389">
            <v>91088</v>
          </cell>
          <cell r="B1389" t="str">
            <v>EXECUÇÃO DE REVESTIMENTO DE CONCRETO PROJETADO COM ESPESSURA DE 7 CM, ARMADO COM TELA, INCLINAÇÃO DE 90°, APLICAÇÃO DESCONTÍNUA, UTILIZANDO EQUIPAMENTO DE PROJEÇÃO COM 6 M³/H DE CAPACIDADE. AF_01/2016</v>
          </cell>
          <cell r="C1389" t="str">
            <v>M2</v>
          </cell>
          <cell r="D1389" t="str">
            <v>CR</v>
          </cell>
          <cell r="E1389" t="str">
            <v>99,57</v>
          </cell>
        </row>
        <row r="1390">
          <cell r="A1390">
            <v>91089</v>
          </cell>
          <cell r="B1390" t="str">
            <v>EXECUÇÃO DE REVESTIMENTO DE CONCRETO PROJETADO COM ESPESSURA DE 10 CM, ARMADO COM TELA, INCLINAÇÃO DE 90°, APLICAÇÃO DESCONTÍNUA, UTILIZANDO EQUIPAMENTO DE PROJEÇÃO COM 6 M³/H DE CAPACIDADE. AF_01/2016</v>
          </cell>
          <cell r="C1390" t="str">
            <v>M2</v>
          </cell>
          <cell r="D1390" t="str">
            <v>CR</v>
          </cell>
          <cell r="E1390" t="str">
            <v>108,08</v>
          </cell>
        </row>
        <row r="1391">
          <cell r="A1391">
            <v>91090</v>
          </cell>
          <cell r="B1391" t="str">
            <v>EXECUÇÃO DE REVESTIMENTO DE CONCRETO PROJETADO COM ESPESSURA DE 7 CM, ARMADO COM TELA, INCLINAÇÃO MENOR QUE 90°, APLICAÇÃO DESCONTÍNUA, UTIL IZANDO EQUIPAMENTO DE PROJEÇÃO COM 3 M³/H DE CAPACIDADE. AF_01/2016</v>
          </cell>
          <cell r="C1391" t="str">
            <v>M2</v>
          </cell>
          <cell r="D1391" t="str">
            <v>CR</v>
          </cell>
          <cell r="E1391" t="str">
            <v>80,72</v>
          </cell>
        </row>
        <row r="1392">
          <cell r="A1392">
            <v>91091</v>
          </cell>
          <cell r="B1392" t="str">
            <v>EXECUÇÃO DE REVESTIMENTO DE CONCRETO PROJETADO COM ESPESSURA DE 10 CM, ARMADO COM TELA, INCLINAÇÃO MENOR QUE 90°, APLICAÇÃO DESCONTÍNUA, UTI LIZANDO EQUIPAMENTO DE PROJEÇÃO COM 3 M³/H DE CAPACIDADE. AF_01/2016</v>
          </cell>
          <cell r="C1392" t="str">
            <v>M2</v>
          </cell>
          <cell r="D1392" t="str">
            <v>CR</v>
          </cell>
          <cell r="E1392" t="str">
            <v>90,14</v>
          </cell>
        </row>
        <row r="1393">
          <cell r="A1393">
            <v>91092</v>
          </cell>
          <cell r="B1393" t="str">
            <v>EXECUÇÃO DE REVESTIMENTO DE CONCRETO PROJETADO COM ESPESSURA DE 7 CM, ARMADO COM TELA, INCLINAÇÃO DE 90°, APLICAÇÃO DESCONTÍNUA, UTILIZANDO EQUIPAMENTO DE PROJEÇÃO COM 3 M³/H DE CAPACIDADE. AF_01/2016</v>
          </cell>
          <cell r="C1393" t="str">
            <v>M2</v>
          </cell>
          <cell r="D1393" t="str">
            <v>CR</v>
          </cell>
          <cell r="E1393" t="str">
            <v>108,31</v>
          </cell>
        </row>
        <row r="1394">
          <cell r="A1394">
            <v>91093</v>
          </cell>
          <cell r="B1394" t="str">
            <v>EXECUÇÃO DE REVESTIMENTO DE CONCRETO PROJETADO COM ESPESSURA DE 10 CM, ARMADO COM TELA, INCLINAÇÃO DE 90°, APLICAÇÃO DESCONTÍNUA, UTILIZANDO EQUIPAMENTO DE PROJEÇÃO COM 3 M³/H DE CAPACIDADE. AF_01/2016</v>
          </cell>
          <cell r="C1394" t="str">
            <v>M2</v>
          </cell>
          <cell r="D1394" t="str">
            <v>CR</v>
          </cell>
          <cell r="E1394" t="str">
            <v>117,96</v>
          </cell>
        </row>
        <row r="1395">
          <cell r="A1395">
            <v>91094</v>
          </cell>
          <cell r="B1395" t="str">
            <v>EXECUÇÃO DE REVESTIMENTO DE CONCRETO PROJETADO COM ESPESSURA DE 7 CM, ARMADO COM FIBRAS DE AÇO, INCLINAÇÃO MENOR QUE 90°, APLICAÇÃO DESCONTÍ NUA, UTILIZANDO EQUIPAMENTO DE PROJEÇÃO COM 6 M³/H DE CAPACIDADE. AF_0 1/2016</v>
          </cell>
          <cell r="C1395" t="str">
            <v>M2</v>
          </cell>
          <cell r="D1395" t="str">
            <v>CR</v>
          </cell>
          <cell r="E1395" t="str">
            <v>94,73</v>
          </cell>
        </row>
        <row r="1396">
          <cell r="A1396">
            <v>91095</v>
          </cell>
          <cell r="B1396" t="str">
            <v>EXECUÇÃO DE REVESTIMENTO DE CONCRETO PROJETADO COM ESPESSURA DE 10 CM, ARMADO COM FIBRAS DE AÇO, INCLINAÇÃO MENOR QUE 90°, APLICAÇÃO DESCONT ÍNUA, UTILIZANDO EQUIPAMENTO DE PROJEÇÃO COM 6 M³/H DE CAPACIDADE. AF_ 01/2016</v>
          </cell>
          <cell r="C1396" t="str">
            <v>M2</v>
          </cell>
          <cell r="D1396" t="str">
            <v>CR</v>
          </cell>
          <cell r="E1396" t="str">
            <v>111,18</v>
          </cell>
        </row>
        <row r="1397">
          <cell r="A1397">
            <v>91096</v>
          </cell>
          <cell r="B1397" t="str">
            <v>EXECUÇÃO DE REVESTIMENTO DE CONCRETO PROJETADO COM ESPESSURA DE 7 CM, ARMADO COM FIBRAS DE AÇO, INCLINAÇÃO DE 90°, APLICAÇÃO DESCONTÍNUA, UT  ILIZANDO EQUIPAMENTO DE PROJEÇÃO COM 6 M³/H DE CAPACIDADE. AF_01/2016</v>
          </cell>
          <cell r="C1397" t="str">
            <v>M2</v>
          </cell>
          <cell r="D1397" t="str">
            <v>CR</v>
          </cell>
          <cell r="E1397" t="str">
            <v>96,74</v>
          </cell>
        </row>
        <row r="1398">
          <cell r="A1398">
            <v>91097</v>
          </cell>
          <cell r="B1398" t="str">
            <v>EXECUÇÃO DE REVESTIMENTO DE CONCRETO PROJETADO COM ESPESSURA DE 10 CM, ARMADO COM FIBRAS DE AÇO, INCLINAÇÃO DE 90°, APLICAÇÃO DESCONTÍNUA, U TILIZANDO EQUIPAMENTO DE PROJEÇÃO COM 6 M³/H DE CAPACIDADE. AF_01/2016</v>
          </cell>
          <cell r="C1398" t="str">
            <v>M2</v>
          </cell>
          <cell r="D1398" t="str">
            <v>CR</v>
          </cell>
          <cell r="E1398" t="str">
            <v>113,08</v>
          </cell>
        </row>
        <row r="1399">
          <cell r="A1399">
            <v>91098</v>
          </cell>
          <cell r="B1399" t="str">
            <v>EXECUÇÃO DE REVESTIMENTO DE CONCRETO PROJETADO COM ESPESSURA DE 7 CM, ARMADO COM FIBRAS DE AÇO, INCLINAÇÃO MENOR QUE 90°, APLICAÇÃO DESCONTÍ NUA, UTILIZANDO EQUIPAMENTO DE PROJEÇÃO COM 3 M³/H DE CAPACIDADE. AF_0 1/2016</v>
          </cell>
          <cell r="C1399" t="str">
            <v>M2</v>
          </cell>
          <cell r="D1399" t="str">
            <v>CR</v>
          </cell>
          <cell r="E1399" t="str">
            <v>104,28</v>
          </cell>
        </row>
        <row r="1400">
          <cell r="A1400">
            <v>91099</v>
          </cell>
          <cell r="B1400" t="str">
            <v>EXECUÇÃO DE REVESTIMENTO DE CONCRETO PROJETADO COM ESPESSURA DE 10 CM, ARMADO COM FIBRAS DE AÇO, INCLINAÇÃO MENOR QUE 90°, APLICAÇÃO DESCONT ÍNUA, UTILIZANDO EQUIPAMENTO DE PROJEÇÃO COM 3 M³/H DE CAPACIDADE. AF_ 01/2016</v>
          </cell>
          <cell r="C1400" t="str">
            <v>M2</v>
          </cell>
          <cell r="D1400" t="str">
            <v>CR</v>
          </cell>
          <cell r="E1400" t="str">
            <v>121,58</v>
          </cell>
        </row>
        <row r="1401">
          <cell r="A1401">
            <v>91100</v>
          </cell>
          <cell r="B1401" t="str">
            <v>EXECUÇÃO DE REVESTIMENTO DE CONCRETO PROJETADO COM ESPESSURA DE 7 CM, ARMADO COM FIBRAS DE AÇO, INCLINAÇÃO DE 90°, APLICAÇÃO DESCONTÍNUA, UT ILIZANDO EQUIPAMENTO DE PROJEÇÃO COM 3 M³/H DE CAPACIDADE. AF_01/2016</v>
          </cell>
          <cell r="C1401" t="str">
            <v>M2</v>
          </cell>
          <cell r="D1401" t="str">
            <v>CR</v>
          </cell>
          <cell r="E1401" t="str">
            <v>109,59</v>
          </cell>
        </row>
        <row r="1402">
          <cell r="A1402">
            <v>91101</v>
          </cell>
          <cell r="B1402" t="str">
            <v>EXECUÇÃO DE REVESTIMENTO DE CONCRETO PROJETADO COM ESPESSURA DE 10 CM, ARMADO COM FIBRAS DE AÇO, INCLINAÇÃO DE 90°, APLICAÇÃO DESCONTÍNUA, U TILIZANDO EQUIPAMENTO DE PROJEÇÃO COM 3 M³/H DE CAPACIDADE. AF_01/2016</v>
          </cell>
          <cell r="C1402" t="str">
            <v>M2</v>
          </cell>
          <cell r="D1402" t="str">
            <v>CR</v>
          </cell>
          <cell r="E1402" t="str">
            <v>126,82</v>
          </cell>
        </row>
        <row r="1403">
          <cell r="A1403">
            <v>93952</v>
          </cell>
          <cell r="B1403" t="str">
            <v>EXECUÇÃO DE GRAMPO PARA SOLO GRAMPEADO COM COMPRIMENTO MENOR OU IGUAL A 4 M, DIÂMETRO DE 10 CM, PERFURAÇÃO COM EQUIPAMENTO MANUAL E ARMADURA COM DIÂMETRO DE 16 MM. AF_05/2016</v>
          </cell>
          <cell r="C1403" t="str">
            <v>M</v>
          </cell>
          <cell r="D1403" t="str">
            <v>AS</v>
          </cell>
          <cell r="E1403" t="str">
            <v>87,75</v>
          </cell>
        </row>
        <row r="1404">
          <cell r="A1404">
            <v>93953</v>
          </cell>
          <cell r="B1404" t="str">
            <v>EXECUÇÃO DE GRAMPO PARA SOLO GRAMPEADO COM COMPRIMENTO MAIOR QUE 4 M E MENOR OU IGUAL A 6 M, DIÂMETRO DE 10 CM, PERFURAÇÃO COM EQUIPAMENTO M ANUAL E ARMADURA COM DIÂMETRO DE 16 MM. AF_05/2016</v>
          </cell>
          <cell r="C1404" t="str">
            <v>M</v>
          </cell>
          <cell r="D1404" t="str">
            <v>AS</v>
          </cell>
          <cell r="E1404" t="str">
            <v>81,38</v>
          </cell>
        </row>
        <row r="1405">
          <cell r="A1405">
            <v>93954</v>
          </cell>
          <cell r="B1405" t="str">
            <v>EXECUÇÃO DE GRAMPO PARA SOLO GRAMPEADO COM COMPRIMENTO MAIOR QUE 6 M E MENOR OU IGUAL A 8 M, DIÂMETRO DE 10 CM, PERFURAÇÃO COM EQUIPAMENTO M ANUAL E ARMADURA COM DIÂMETRO DE 16 MM. AF_05/2016</v>
          </cell>
          <cell r="C1405" t="str">
            <v>M</v>
          </cell>
          <cell r="D1405" t="str">
            <v>AS</v>
          </cell>
          <cell r="E1405" t="str">
            <v>77,60</v>
          </cell>
        </row>
        <row r="1406">
          <cell r="A1406">
            <v>93955</v>
          </cell>
          <cell r="B1406" t="str">
            <v>EXECUÇÃO DE GRAMPO PARA SOLO GRAMPEADO COM COMPRIMENTO MAIOR QUE 8 M E  MENOR OU IGUAL A 10 M, DIÂMETRO DE 10 CM, PERFURAÇÃO COM EQUIPAMENTO MANUAL E ARMADURA COM DIÂMETRO DE 16 MM. AF_05/2016</v>
          </cell>
          <cell r="C1406" t="str">
            <v>M</v>
          </cell>
          <cell r="D1406" t="str">
            <v>AS</v>
          </cell>
          <cell r="E1406" t="str">
            <v>74,92</v>
          </cell>
        </row>
        <row r="1407">
          <cell r="A1407">
            <v>93956</v>
          </cell>
          <cell r="B1407" t="str">
            <v>EXECUÇÃO DE GRAMPO PARA SOLO GRAMPEADO COM COMPRIMENTO MAIOR QUE 10 M, DIÂMETRO DE 10 CM, PERFURAÇÃO COM EQUIPAMENTO MANUAL E ARMADURA COM D IÂMETRO DE 16 MM. AF_05/2016</v>
          </cell>
          <cell r="C1407" t="str">
            <v>M</v>
          </cell>
          <cell r="D1407" t="str">
            <v>AS</v>
          </cell>
          <cell r="E1407" t="str">
            <v>72,84</v>
          </cell>
        </row>
        <row r="1408">
          <cell r="A1408">
            <v>93957</v>
          </cell>
          <cell r="B1408" t="str">
            <v>EXECUÇÃO DE GRAMPO PARA SOLO GRAMPEADO COM COMPRIMENTO MENOR OU IGUAL A 4 M, DIÂMETRO DE 10 CM, PERFURAÇÃO COM EQUIPAMENTO MANUAL E ARMADURA COM DIÂMETRO DE 20 MM. AF_05/2016</v>
          </cell>
          <cell r="C1408" t="str">
            <v>M</v>
          </cell>
          <cell r="D1408" t="str">
            <v>AS</v>
          </cell>
          <cell r="E1408" t="str">
            <v>92,14</v>
          </cell>
        </row>
        <row r="1409">
          <cell r="A1409">
            <v>93958</v>
          </cell>
          <cell r="B1409" t="str">
            <v>EXECUÇÃO DE GRAMPO PARA SOLO GRAMPEADO COM COMPRIMENTO MAIOR QUE 4 M E MENOR OU IGUAL A 6 M, DIÂMETRO DE 10 CM, PERFURAÇÃO COM EQUIPAMENTO M ANUAL E ARMADURA COM DIÂMETRO DE 20 MM. AF_05/2016</v>
          </cell>
          <cell r="C1409" t="str">
            <v>M</v>
          </cell>
          <cell r="D1409" t="str">
            <v>AS</v>
          </cell>
          <cell r="E1409" t="str">
            <v>85,82</v>
          </cell>
        </row>
        <row r="1410">
          <cell r="A1410">
            <v>93959</v>
          </cell>
          <cell r="B1410" t="str">
            <v>EXECUÇÃO DE GRAMPO PARA SOLO GRAMPEADO COM COMPRIMENTO MAIOR QUE 6 M E MENOR OU IGUAL A 8 M, DIÂMETRO DE 10 CM, PERFURAÇÃO COM EQUIPAMENTO M ANUAL E ARMADURA COM DIÂMETRO DE 20 MM. AF_05/2016</v>
          </cell>
          <cell r="C1410" t="str">
            <v>M</v>
          </cell>
          <cell r="D1410" t="str">
            <v>AS</v>
          </cell>
          <cell r="E1410" t="str">
            <v>81,88</v>
          </cell>
        </row>
        <row r="1411">
          <cell r="A1411">
            <v>93960</v>
          </cell>
          <cell r="B1411" t="str">
            <v>EXECUÇÃO DE GRAMPO PARA SOLO GRAMPEADO COM COMPRIMENTO MAIOR QUE 8 M E MENOR OU IGUAL A 10 M, DIÂMETRO DE 10 CM, PERFURAÇÃO COM EQUIPAMENTO MANUAL E ARMADURA COM DIÂMETRO DE 20 MM. AF_05/2016</v>
          </cell>
          <cell r="C1411" t="str">
            <v>M</v>
          </cell>
          <cell r="D1411" t="str">
            <v>AS</v>
          </cell>
          <cell r="E1411" t="str">
            <v>79,09</v>
          </cell>
        </row>
        <row r="1412">
          <cell r="A1412">
            <v>93961</v>
          </cell>
          <cell r="B1412" t="str">
            <v>EXECUÇÃO DE GRAMPO PARA SOLO GRAMPEADO COM COMPRIMENTO MAIOR QUE 10 M, DIÂMETRO DE 10 CM, PERFURAÇÃO COM EQUIPAMENTO MANUAL E ARMADURA COM D IÂMETRO DE 20 MM. AF_05/2016</v>
          </cell>
          <cell r="C1412" t="str">
            <v>M</v>
          </cell>
          <cell r="D1412" t="str">
            <v>AS</v>
          </cell>
          <cell r="E1412" t="str">
            <v>76,94</v>
          </cell>
        </row>
        <row r="1413">
          <cell r="A1413">
            <v>93962</v>
          </cell>
          <cell r="B1413" t="str">
            <v>EXECUÇÃO DE GRAMPO PARA SOLO GRAMPEADO COM COMPRIMENTO MENOR OU IGUAL A 4 M, DIÂMETRO DE 7 CM, PERFURAÇÃO COM EQUIPAMENTO MANUAL E ARMADURA COM DIÂMETRO DE 16 MM. AF_05/2016</v>
          </cell>
          <cell r="C1413" t="str">
            <v>M</v>
          </cell>
          <cell r="D1413" t="str">
            <v>AS</v>
          </cell>
          <cell r="E1413" t="str">
            <v>80,89</v>
          </cell>
        </row>
        <row r="1414">
          <cell r="A1414">
            <v>93963</v>
          </cell>
          <cell r="B1414" t="str">
            <v>EXECUÇÃO DE GRAMPO PARA SOLO GRAMPEADO COM COMPRIMENTO MAIOR QUE 4 E M ENOR OU IGUAL A 6 M, DIÂMETRO DE 7 CM, PERFURAÇÃO COM EQUIPAMENTO MANU AL E ARMADURA COM DIÂMETRO DE 16 MM. AF_05/2016</v>
          </cell>
          <cell r="C1414" t="str">
            <v>M</v>
          </cell>
          <cell r="D1414" t="str">
            <v>AS</v>
          </cell>
          <cell r="E1414" t="str">
            <v>74,53</v>
          </cell>
        </row>
        <row r="1415">
          <cell r="A1415">
            <v>93964</v>
          </cell>
          <cell r="B1415" t="str">
            <v>EXECUÇÃO DE GRAMPO PARA SOLO GRAMPEADO COM COMPRIMENTO MAIOR QUE 6 M E MENOR OU IGUAL A 8 M, DIÂMETRO DE 7 CM, PERFURAÇÃO COM EQUIPAMENTO MA  NUAL E ARMADURA COM DIÂMETRO DE 16 MM. AF_05/2016</v>
          </cell>
          <cell r="C1415" t="str">
            <v>M</v>
          </cell>
          <cell r="D1415" t="str">
            <v>AS</v>
          </cell>
          <cell r="E1415" t="str">
            <v>70,78</v>
          </cell>
        </row>
        <row r="1416">
          <cell r="A1416">
            <v>93965</v>
          </cell>
          <cell r="B1416" t="str">
            <v>EXECUÇÃO DE GRAMPO PARA SOLO GRAMPEADO COM COMPRIMENTO MAIOR QUE 8 M E MENOR OU IGUAL A 10 M, DIÂMETRO DE 7 CM, PERFURAÇÃO COM EQUIPAMENTO M ANUAL E ARMADURA COM DIÂMETRO DE 16 MM. AF_05/2016</v>
          </cell>
          <cell r="C1416" t="str">
            <v>M</v>
          </cell>
          <cell r="D1416" t="str">
            <v>AS</v>
          </cell>
          <cell r="E1416" t="str">
            <v>68,12</v>
          </cell>
        </row>
        <row r="1417">
          <cell r="A1417">
            <v>93966</v>
          </cell>
          <cell r="B1417" t="str">
            <v>EXECUÇÃO DE GRAMPO PARA SOLO GRAMPEADO COM COMPRIMENTO MAIOR QUE 10 M, DIÂMETRO DE 7 CM, PERFURAÇÃO COM EQUIPAMENTO MANUAL E ARMADURA COM DI ÂMETRO DE 16 MM. AF_05/2016</v>
          </cell>
          <cell r="C1417" t="str">
            <v>M</v>
          </cell>
          <cell r="D1417" t="str">
            <v>AS</v>
          </cell>
          <cell r="E1417" t="str">
            <v>66,03</v>
          </cell>
        </row>
        <row r="1418">
          <cell r="A1418">
            <v>93967</v>
          </cell>
          <cell r="B1418" t="str">
            <v>EXECUÇÃO DE GRAMPO PARA SOLO GRAMPEADO COM COMPRIMENTO MENOR OU IGUAL A 4 M, DIÂMETRO DE 7 CM, PERFURAÇÃO COM EQUIPAMENTO MANUAL E ARMADURA COM DIÂMETRO DE 20 MM. AF_05/2016</v>
          </cell>
          <cell r="C1418" t="str">
            <v>M</v>
          </cell>
          <cell r="D1418" t="str">
            <v>AS</v>
          </cell>
          <cell r="E1418" t="str">
            <v>85,68</v>
          </cell>
        </row>
        <row r="1419">
          <cell r="A1419">
            <v>93968</v>
          </cell>
          <cell r="B1419" t="str">
            <v>EXECUÇÃO DE GRAMPO PARA SOLO GRAMPEADO COM COMPRIMENTO MAIOR QUE 4 E M ENOR OU IGUAL A 6 M, DIÂMETRO DE 7 CM, PERFURAÇÃO COM EQUIPAMENTO MANU AL E ARMADURA COM DIÂMETRO DE 20 MM. AF_05/2016</v>
          </cell>
          <cell r="C1419" t="str">
            <v>M</v>
          </cell>
          <cell r="D1419" t="str">
            <v>AS</v>
          </cell>
          <cell r="E1419" t="str">
            <v>78,98</v>
          </cell>
        </row>
        <row r="1420">
          <cell r="A1420">
            <v>93969</v>
          </cell>
          <cell r="B1420" t="str">
            <v>EXECUÇÃO DE GRAMPO PARA SOLO GRAMPEADO COM COMPRIMENTO MAIOR QUE 6 M E MENOR OU IGUAL A 8 M, DIÂMETRO DE 7 CM, PERFURAÇÃO COM EQUIPAMENTO MA NUAL E ARMADURA COM DIÂMETRO DE 20 MM. AF_05/2016</v>
          </cell>
          <cell r="C1420" t="str">
            <v>M</v>
          </cell>
          <cell r="D1420" t="str">
            <v>AS</v>
          </cell>
          <cell r="E1420" t="str">
            <v>75,05</v>
          </cell>
        </row>
        <row r="1421">
          <cell r="A1421">
            <v>93970</v>
          </cell>
          <cell r="B1421" t="str">
            <v>EXECUÇÃO DE GRAMPO PARA SOLO GRAMPEADO COM COMPRIMENTO MAIOR QUE 8 MEN OR OU IGUAL A 10 M, DIÂMETRO DE 7 CM, PERFURAÇÃO COM EQUIPAMENTO MANUA L E ARMADURA COM DIÂMETRO DE 20 MM. AF_05/2016</v>
          </cell>
          <cell r="C1421" t="str">
            <v>M</v>
          </cell>
          <cell r="D1421" t="str">
            <v>AS</v>
          </cell>
          <cell r="E1421" t="str">
            <v>72,29</v>
          </cell>
        </row>
        <row r="1422">
          <cell r="A1422">
            <v>93971</v>
          </cell>
          <cell r="B1422" t="str">
            <v>EXECUÇÃO DE GRAMPO PARA SOLO GRAMPEADO COM COMPRIMENTO MAIOR QUE 10 M, DIÂMETRO DE 7 CM, PERFURAÇÃO COM EQUIPAMENTO MANUAL E ARMADURA COM DI ÂMETRO DE 20 MM. AF_05/2016</v>
          </cell>
          <cell r="C1422" t="str">
            <v>M</v>
          </cell>
          <cell r="D1422" t="str">
            <v>AS</v>
          </cell>
          <cell r="E1422" t="str">
            <v>70,14</v>
          </cell>
        </row>
        <row r="1423">
          <cell r="A1423" t="str">
            <v>0035</v>
          </cell>
          <cell r="B1423" t="str">
            <v>CALHAS DE DRENAGEM/ALAS DE GALERIAS (ESTRUT. DE LANCAMENTO) CALHA TRAPEZOIDAL 90X30 CM, COM ESPESSURA DE 7 CM (VOLUME DE CONCRETO = 0,064 M3/M)</v>
          </cell>
        </row>
        <row r="1424">
          <cell r="A1424">
            <v>83684</v>
          </cell>
          <cell r="B1424" t="str">
            <v>CALHA TRAPEZOIDAL 90X30 CM, COM ESPESSURA DE 7 CM (VOLUME DE CONCRETO = 0,064 M3/M)</v>
          </cell>
          <cell r="C1424" t="str">
            <v>M</v>
          </cell>
          <cell r="D1424" t="str">
            <v>CR</v>
          </cell>
          <cell r="E1424" t="str">
            <v>21,62</v>
          </cell>
        </row>
        <row r="1425">
          <cell r="A1425">
            <v>83685</v>
          </cell>
          <cell r="B1425" t="str">
            <v>CALHA TRAPEZOIDAL 140X35 CM, COM ESPESSURA DE 7 CM (VOLUME DE CONCRETO = 1,109M3/M)</v>
          </cell>
          <cell r="C1425" t="str">
            <v>M</v>
          </cell>
          <cell r="D1425" t="str">
            <v>CR</v>
          </cell>
          <cell r="E1425" t="str">
            <v>38,26</v>
          </cell>
        </row>
        <row r="1426">
          <cell r="A1426">
            <v>83686</v>
          </cell>
          <cell r="B1426" t="str">
            <v>CALHA TRIANGULAR 100X30 CM, COM ESPESSURA DE 7 CM (VOLUME DE CONCRETO  = 0,075M3/M)</v>
          </cell>
          <cell r="C1426" t="str">
            <v>M</v>
          </cell>
          <cell r="D1426" t="str">
            <v>CR</v>
          </cell>
          <cell r="E1426" t="str">
            <v>22,92</v>
          </cell>
        </row>
        <row r="1427">
          <cell r="A1427">
            <v>83687</v>
          </cell>
          <cell r="B1427" t="str">
            <v>CALHA TRIANGULAR 70X20 CM, COM ESPESSURA DE 7 CM (VOLUME DE CONCRETO = 0,053 M3/M)</v>
          </cell>
          <cell r="C1427" t="str">
            <v>M</v>
          </cell>
          <cell r="D1427" t="str">
            <v>CR</v>
          </cell>
          <cell r="E1427" t="str">
            <v>18,16</v>
          </cell>
        </row>
        <row r="1428">
          <cell r="A1428">
            <v>83688</v>
          </cell>
          <cell r="B1428" t="str">
            <v>CANALETA EM ALVENARIA COM TIJOLO DE 1/2 VEZ, DIMENSOES 30X15CM (LXA), COM IMPERMEABILIZANTE NA ARGAMASSA</v>
          </cell>
          <cell r="C1428" t="str">
            <v>M</v>
          </cell>
          <cell r="D1428" t="str">
            <v>CR</v>
          </cell>
          <cell r="E1428" t="str">
            <v>181,56</v>
          </cell>
        </row>
        <row r="1429">
          <cell r="A1429">
            <v>83689</v>
          </cell>
          <cell r="B1429" t="str">
            <v>CALHA EM MEIO TUBO DE CONCRETO SIMPLES, COM D = 30 CM DISSIPADOR DE ENERGIA EM PEDRA ARGAMASSADA ESPESSURA 6CM INCL MATERIAI S E COLOCACAO MEDIDO P/ VOLUME DE PEDRA ARGAMASSADA</v>
          </cell>
          <cell r="C1429" t="str">
            <v>M</v>
          </cell>
          <cell r="D1429" t="str">
            <v>CR</v>
          </cell>
          <cell r="E1429" t="str">
            <v>31,01</v>
          </cell>
        </row>
        <row r="1430">
          <cell r="A1430">
            <v>83690</v>
          </cell>
          <cell r="B1430" t="str">
            <v>DISSIPADOR DE ENERGIA EM PEDRA ARGAMASSADA ESPESSURA 6CM INCL MATERIAI S E COLOCACAO MEDIDO P/ VOLUME DE PEDRA ARGAMASSADA</v>
          </cell>
          <cell r="C1430" t="str">
            <v>M3</v>
          </cell>
          <cell r="D1430" t="str">
            <v>CR</v>
          </cell>
          <cell r="E1430" t="str">
            <v>414,20</v>
          </cell>
        </row>
        <row r="1431">
          <cell r="A1431" t="str">
            <v>0036</v>
          </cell>
          <cell r="B1431" t="str">
            <v>POCOS DE VISITA/BOCAS DE LOBO/CX. DE PASSAGEM/CX. DIVERSAS</v>
          </cell>
        </row>
        <row r="1432">
          <cell r="A1432">
            <v>73799</v>
          </cell>
          <cell r="B1432" t="str">
            <v>FORNECIMENTO/ASSENT GRELHAS FF P/CAIXAS DE RALO GRELHA EM FERRO FUNDIDO SIMPLES COM REQUADRO, CARGA MÁXIMA 12,5 T, 30 0 X 1000 MM, E = 15 MM, FORNECIDA E ASSENTADA COM ARGAMASSA 1:4 CIMENT O:AREIA.</v>
          </cell>
        </row>
        <row r="1433">
          <cell r="A1433" t="str">
            <v>73799/001</v>
          </cell>
          <cell r="B1433" t="str">
            <v>GRELHA EM FERRO FUNDIDO SIMPLES COM REQUADRO, CARGA MÁXIMA 12,5 T, 30 0 X 1000 MM, E = 15 MM, FORNECIDA E ASSENTADA COM ARGAMASSA 1:4 CIMENT O:AREIA.</v>
          </cell>
          <cell r="C1433" t="str">
            <v>UN</v>
          </cell>
          <cell r="D1433" t="str">
            <v>AS</v>
          </cell>
          <cell r="E1433" t="str">
            <v>284,07</v>
          </cell>
        </row>
        <row r="1434">
          <cell r="A1434">
            <v>73856</v>
          </cell>
          <cell r="B1434" t="str">
            <v>BOCA PARA BUEIRO TUBULAR DE CONCRETO SIMPLES BOCA P/BUEIRO SIMPLES TUBULAR D=0,40M EM CONCRETO CICLOPICO, INCLINDO FORMAS, ESCAVACAO, REATERRO E MATERIAIS, EXCLUINDO MATERIAL REATERRO J AZIDA E TRANSPORTE</v>
          </cell>
        </row>
        <row r="1435">
          <cell r="A1435" t="str">
            <v>73856/001</v>
          </cell>
          <cell r="B1435" t="str">
            <v>BOCA P/BUEIRO SIMPLES TUBULAR D=0,40M EM CONCRETO CICLOPICO, INCLINDO FORMAS, ESCAVACAO, REATERRO E MATERIAIS, EXCLUINDO MATERIAL REATERRO J AZIDA E TRANSPORTE</v>
          </cell>
          <cell r="C1435" t="str">
            <v>UN</v>
          </cell>
          <cell r="D1435" t="str">
            <v>CR</v>
          </cell>
          <cell r="E1435" t="str">
            <v>524,14</v>
          </cell>
        </row>
        <row r="1436">
          <cell r="A1436" t="str">
            <v>73856/002</v>
          </cell>
          <cell r="B1436" t="str">
            <v>BOCA PARA BUEIRO SIMPLES TUBULAR, DIAMETRO =0,60M, EM CONCRETO CICLOPI CO, INCLUINDO FORMAS, ESCAVACAO, REATERRO E MATERIAIS, EXCLUINDO MATER IAL REATERRO JAZIDA E TRANSPORTE.</v>
          </cell>
          <cell r="C1436" t="str">
            <v>UN</v>
          </cell>
          <cell r="D1436" t="str">
            <v>CR</v>
          </cell>
          <cell r="E1436" t="str">
            <v>858,59</v>
          </cell>
        </row>
        <row r="1437">
          <cell r="A1437" t="str">
            <v>73856/003</v>
          </cell>
          <cell r="B1437" t="str">
            <v>BOCA PARA BUEIRO SIMPLES TUBULAR, DIAMETRO =0,80M, EM CONCRETO CICLOPI CO, INCLUINDO FORMAS, ESCAVACAO, REATERRO E MATERIAIS, EXCLUINDO MATER IAL REATERRO JAZIDA E TRANSPORTE.</v>
          </cell>
          <cell r="C1437" t="str">
            <v>UN</v>
          </cell>
          <cell r="D1437" t="str">
            <v>CR</v>
          </cell>
          <cell r="E1437" t="str">
            <v>1.286,07</v>
          </cell>
        </row>
        <row r="1438">
          <cell r="A1438" t="str">
            <v>73856/004</v>
          </cell>
          <cell r="B1438" t="str">
            <v>BOCA PARA BUEIRO SIMPLES TUBULAR, DIAMETRO =1,00M, EM CONCRETO CICLOPI CO, INCLUINDO FORMAS, ESCAVACAO, REATERRO E MATERIAIS, EXCLUINDO MATER IAL REATERRO JAZIDA E TRANSPORTE.</v>
          </cell>
          <cell r="C1438" t="str">
            <v>UN</v>
          </cell>
          <cell r="D1438" t="str">
            <v>CR</v>
          </cell>
          <cell r="E1438" t="str">
            <v>1.812,65</v>
          </cell>
        </row>
        <row r="1439">
          <cell r="A1439" t="str">
            <v>73856/005</v>
          </cell>
          <cell r="B1439" t="str">
            <v>BOCA PARA BUEIRO SIMPLES TUBULAR, DIAMETRO =1,20M, EM CONCRETO CICLOPI CO, INCLUINDO FORMAS, ESCAVACAO, REATERRO E MATERIAIS, EXCLUINDO MATER  IAL REATERRO JAZIDA E TRANSPORTE.</v>
          </cell>
          <cell r="C1439" t="str">
            <v>UN</v>
          </cell>
          <cell r="D1439" t="str">
            <v>CR</v>
          </cell>
          <cell r="E1439" t="str">
            <v>2.443,15</v>
          </cell>
        </row>
        <row r="1440">
          <cell r="A1440" t="str">
            <v>73856/006</v>
          </cell>
          <cell r="B1440" t="str">
            <v>BOCA PARA BUEIRO DUPLO TUBULAR, DIAMETRO =0,40M, EM CONCRETO CICLOPICO , INCLUINDO FORMAS, ESCAVACAO, REATERRO E MATERIAIS, EXCLUINDO MATERIA L REATERRO JAZIDA E TRANSPORTE.</v>
          </cell>
          <cell r="C1440" t="str">
            <v>UN</v>
          </cell>
          <cell r="D1440" t="str">
            <v>CR</v>
          </cell>
          <cell r="E1440" t="str">
            <v>738,83</v>
          </cell>
        </row>
        <row r="1441">
          <cell r="A1441" t="str">
            <v>73856/007</v>
          </cell>
          <cell r="B1441" t="str">
            <v>BOCA PARA BUEIRO DUPLO TUBULAR, DIAMETRO =0,60M, EM CONCRETO CICLOPICO , INCLUINDO FORMAS, ESCAVACAO, REATERRO E MATERIAIS, EXCLUINDO MATERIA L REATERRO JAZIDA E TRANSPORTE.</v>
          </cell>
          <cell r="C1441" t="str">
            <v>UN</v>
          </cell>
          <cell r="D1441" t="str">
            <v>CR</v>
          </cell>
          <cell r="E1441" t="str">
            <v>1.217,30</v>
          </cell>
        </row>
        <row r="1442">
          <cell r="A1442" t="str">
            <v>73856/008</v>
          </cell>
          <cell r="B1442" t="str">
            <v>BOCA PARA BUEIRO DUPLO TUBULAR, DIAMETRO =0,80M, EM CONCRETO CICLOPICO , INCLUINDO FORMAS, ESCAVACAO, REATERRO E MATERIAIS, EXCLUINDO MATERIA L REATERRO JAZIDA E TRANSPORTE.</v>
          </cell>
          <cell r="C1442" t="str">
            <v>UN</v>
          </cell>
          <cell r="D1442" t="str">
            <v>CR</v>
          </cell>
          <cell r="E1442" t="str">
            <v>1.826,58</v>
          </cell>
        </row>
        <row r="1443">
          <cell r="A1443" t="str">
            <v>73856/009</v>
          </cell>
          <cell r="B1443" t="str">
            <v>BOCA PARA BUEIRO DUPLO TUBULAR, DIAMETRO =1,00M, EM CONCRETO CICLOPICO , INCLUINDO FORMAS, ESCAVACAO, REATERRO E MATERIAIS, EXCLUINDO MATERIA L REATERRO JAZIDA E TRANSPORTE.</v>
          </cell>
          <cell r="C1443" t="str">
            <v>UN</v>
          </cell>
          <cell r="D1443" t="str">
            <v>CR</v>
          </cell>
          <cell r="E1443" t="str">
            <v>2.273,22</v>
          </cell>
        </row>
        <row r="1444">
          <cell r="A1444" t="str">
            <v>73856/010</v>
          </cell>
          <cell r="B1444" t="str">
            <v>BOCA PARA BUEIRO DUPLOTUBULAR, DIAMETRO =1,20M, EM CONCRETO CICLOPICO, INCLUINDO FORMAS, ESCAVACAO, REATERRO E MATERIAIS, EXCLUINDO MATERIAL REATERRO JAZIDA E TRANSPORTE.</v>
          </cell>
          <cell r="C1444" t="str">
            <v>UN</v>
          </cell>
          <cell r="D1444" t="str">
            <v>CR</v>
          </cell>
          <cell r="E1444" t="str">
            <v>3.464,23</v>
          </cell>
        </row>
        <row r="1445">
          <cell r="A1445" t="str">
            <v>73856/011</v>
          </cell>
          <cell r="B1445" t="str">
            <v>BOCA PARA BUEIRO TRIPLO TUBULAR, DIAMETRO =0,40M, EM CONCRETO CICLOPIC O, INCLUINDO FORMAS, ESCAVACAO, REATERRO E MATERIAIS, EXCLUINDO MATERI AL REATERRO JAZIDA E TRANSPORTE.</v>
          </cell>
          <cell r="C1445" t="str">
            <v>UN</v>
          </cell>
          <cell r="D1445" t="str">
            <v>CR</v>
          </cell>
          <cell r="E1445" t="str">
            <v>953,13</v>
          </cell>
        </row>
        <row r="1446">
          <cell r="A1446" t="str">
            <v>73856/012</v>
          </cell>
          <cell r="B1446" t="str">
            <v>BOCA PARA BUEIRO TRIPLO TUBULAR, DIAMETRO =0,60M, EM CONCRETO CICLOPIC O, INCLUINDO FORMAS, ESCAVACAO, REATERRO E MATERIAIS, EXCLUINDO MATERI AL REATERRO JAZIDA E TRANSPORTE.</v>
          </cell>
          <cell r="C1446" t="str">
            <v>UN</v>
          </cell>
          <cell r="D1446" t="str">
            <v>CR</v>
          </cell>
          <cell r="E1446" t="str">
            <v>1.575,57</v>
          </cell>
        </row>
        <row r="1447">
          <cell r="A1447" t="str">
            <v>73856/013</v>
          </cell>
          <cell r="B1447" t="str">
            <v>BOCA PARA BUEIRO TRIPLO TUBULAR, DIAMETRO =0,80M, EM CONCRETO CICLOPIC O, INCLUINDO FORMAS, ESCAVACAO, REATERRO E MATERIAIS, EXCLUINDO MATERI AL REATERRO JAZIDA E TRANSPORTE.</v>
          </cell>
          <cell r="C1447" t="str">
            <v>UN</v>
          </cell>
          <cell r="D1447" t="str">
            <v>CR</v>
          </cell>
          <cell r="E1447" t="str">
            <v>2.366,75</v>
          </cell>
        </row>
        <row r="1448">
          <cell r="A1448" t="str">
            <v>73856/014</v>
          </cell>
          <cell r="B1448" t="str">
            <v xml:space="preserve">BOCA PARA BUEIRO TRIPLO TUBULAR, DIAMETRO =1,00M, EM CONCRETO CICLOPIC O, INCLUINDO FORMAS, ESCAVACAO, REATERRO E MATERIAIS, EXCLUINDO MATERI AL REATERRO JAZIDA E TRANSPORTE. </v>
          </cell>
          <cell r="C1448" t="str">
            <v>UN</v>
          </cell>
          <cell r="D1448" t="str">
            <v>CR</v>
          </cell>
          <cell r="E1448" t="str">
            <v>3.334,25</v>
          </cell>
        </row>
        <row r="1449">
          <cell r="A1449" t="str">
            <v>73856/015</v>
          </cell>
          <cell r="B1449" t="str">
            <v>BOCA PARA BUEIRO TRIPLO TUBULAR, DIAMETRO =1,20M, EM CONCRETO CICLOPIC O, INCLUINDO FORMAS, ESCAVACAO, REATERRO E MATERIAIS, EXCLUINDO MATERI AL REATERRO JAZIDA E TRANSPORTE.</v>
          </cell>
          <cell r="C1449" t="str">
            <v>UN</v>
          </cell>
          <cell r="D1449" t="str">
            <v>CR</v>
          </cell>
          <cell r="E1449" t="str">
            <v>4.485,41</v>
          </cell>
        </row>
        <row r="1450">
          <cell r="A1450">
            <v>73963</v>
          </cell>
          <cell r="B1450" t="str">
            <v>POCO VISITA ANEL CONCRETO P/COLETOR ESGOTO SANITARIO POCO DE VISITA PARA REDE DE ESG. SANIT., EM ANEIS DE CONCRETO, DIÂMETR O = 60CM, PROF=80CM, INCLUINDO DEGRAU,  EXCLUINDO TAMPAO FERRO FUNDIDO</v>
          </cell>
        </row>
        <row r="1451">
          <cell r="A1451" t="str">
            <v>73963/001</v>
          </cell>
          <cell r="B1451" t="str">
            <v>POCO DE VISITA PARA REDE DE ESG. SANIT., EM ANEIS DE CONCRETO, DIÂMETR O = 60CM, PROF=80CM, INCLUINDO DEGRAU,  EXCLUINDO TAMPAO FERRO FUNDIDO</v>
          </cell>
          <cell r="C1451" t="str">
            <v>UN</v>
          </cell>
          <cell r="D1451" t="str">
            <v>CR</v>
          </cell>
          <cell r="E1451" t="str">
            <v>305,60</v>
          </cell>
        </row>
        <row r="1452">
          <cell r="A1452" t="str">
            <v>73963/002</v>
          </cell>
          <cell r="B1452" t="str">
            <v>POCO DE VISITA PARA REDE DE ESG. SANIT., EM ANEIS DE CONCRETO, DIÂMETR O = 60CM, PROF = 100CM, EXCLUINDO TAMPAO FERRO FUNDIDO.</v>
          </cell>
          <cell r="C1452" t="str">
            <v>UN</v>
          </cell>
          <cell r="D1452" t="str">
            <v>CR</v>
          </cell>
          <cell r="E1452" t="str">
            <v>322,76</v>
          </cell>
        </row>
        <row r="1453">
          <cell r="A1453" t="str">
            <v>73963/003</v>
          </cell>
          <cell r="B1453" t="str">
            <v>POCO DE VISITA PARA REDE DE ESG. SANIT., EM ANEIS DE CONCRETO, DIÂMETR O = 60CM, PROF = 60CM, INCLUINDO DEGRAU, EXCLUINDO TAMPAO FERRO FUNDID O.</v>
          </cell>
          <cell r="C1453" t="str">
            <v>UN</v>
          </cell>
          <cell r="D1453" t="str">
            <v>CR</v>
          </cell>
          <cell r="E1453" t="str">
            <v>297,72</v>
          </cell>
        </row>
        <row r="1454">
          <cell r="A1454" t="str">
            <v>73963/004</v>
          </cell>
          <cell r="B1454" t="str">
            <v>POCO DE VISITA PARA REDE DE ESG. SANIT., EM ANEIS DE CONCRETO, DIÂMETR O = 60CM E 110CM, PROF = 105CM, EXCLUINDO TAMPAO FERRO FUNDIDO.</v>
          </cell>
          <cell r="C1454" t="str">
            <v>UN</v>
          </cell>
          <cell r="D1454" t="str">
            <v>CR</v>
          </cell>
          <cell r="E1454" t="str">
            <v>891,22</v>
          </cell>
        </row>
        <row r="1455">
          <cell r="A1455" t="str">
            <v>73963/005</v>
          </cell>
          <cell r="B1455" t="str">
            <v>POCO DE VISITA PARA REDE DE ESG. SANIT., EM ANEIS DE CONCRETO, DIÂMETR O = 60CM E 110CM, PROF = 120CM, EXCLUINDO TAMPAO FERRO FUNDIDO.</v>
          </cell>
          <cell r="C1455" t="str">
            <v>UN</v>
          </cell>
          <cell r="D1455" t="str">
            <v>CR</v>
          </cell>
          <cell r="E1455" t="str">
            <v>946,96</v>
          </cell>
        </row>
        <row r="1456">
          <cell r="A1456" t="str">
            <v>73963/006</v>
          </cell>
          <cell r="B1456" t="str">
            <v>POCO DE VISITA PARA REDE DE ESG. SANIT., EM ANEIS DE CONCRETO, DIÂMETR O = 60CM E 110CM, PROF = 140CM, EXCLUINDO TAMPAO FERRO FUNDIDO.</v>
          </cell>
          <cell r="C1456" t="str">
            <v>UN</v>
          </cell>
          <cell r="D1456" t="str">
            <v>CR</v>
          </cell>
          <cell r="E1456" t="str">
            <v>1.010,09</v>
          </cell>
        </row>
        <row r="1457">
          <cell r="A1457" t="str">
            <v>73963/007</v>
          </cell>
          <cell r="B1457" t="str">
            <v>POCO DE VISITA PARA REDE DE ESG. SANIT., EM ANEIS DE CONCRETO, DIÂMETR O = 60CM E 110CM, PROF = 150CM, EXCLUINDO TAMPAO FERRO FUNDIDO.</v>
          </cell>
          <cell r="C1457" t="str">
            <v>UN</v>
          </cell>
          <cell r="D1457" t="str">
            <v>CR</v>
          </cell>
          <cell r="E1457" t="str">
            <v>1.063,44</v>
          </cell>
        </row>
        <row r="1458">
          <cell r="A1458" t="str">
            <v>73963/008</v>
          </cell>
          <cell r="B1458" t="str">
            <v>POCO DE VISITA PARA REDE DE ESG. SANIT., EM ANEIS DE CONCRETO, DIÂMETR O = 60CM E 110CM, PROF = 160CM, EXCLUINDO TAMPAO FERRO FUNDIDO.</v>
          </cell>
          <cell r="C1458" t="str">
            <v>UN</v>
          </cell>
          <cell r="D1458" t="str">
            <v>CR</v>
          </cell>
          <cell r="E1458" t="str">
            <v>1.070,83</v>
          </cell>
        </row>
        <row r="1459">
          <cell r="A1459" t="str">
            <v>73963/009</v>
          </cell>
          <cell r="B1459" t="str">
            <v>POCO DE VISITA PARA REDE DE ESG. SANIT., EM ANEIS DE CONCRETO, DIÂMETR O = 110CM, PROF = 170CM, EXCLUINDO TAMPAO FERRO FUNDIDO.</v>
          </cell>
          <cell r="C1459" t="str">
            <v>UN</v>
          </cell>
          <cell r="D1459" t="str">
            <v>CR</v>
          </cell>
          <cell r="E1459" t="str">
            <v>1.120,68</v>
          </cell>
        </row>
        <row r="1460">
          <cell r="A1460" t="str">
            <v>73963/010</v>
          </cell>
          <cell r="B1460" t="str">
            <v>POCO DE VISITA PARA REDE DE ESG. SANIT., EM ANEIS DE CONCRETO, DIÂMETR O = 60CM E 110CM, PROF = 200CM, EXCLUINDO TAMPAO FERRO FUNDIDO.</v>
          </cell>
          <cell r="C1460" t="str">
            <v>UN</v>
          </cell>
          <cell r="D1460" t="str">
            <v>CR</v>
          </cell>
          <cell r="E1460" t="str">
            <v>1.209,90</v>
          </cell>
        </row>
        <row r="1461">
          <cell r="A1461" t="str">
            <v>73963/011</v>
          </cell>
          <cell r="B1461" t="str">
            <v xml:space="preserve">POCO DE VISITA PARA REDE DE ESG. SANIT., EM ANEIS DE CONCRETO, DIÂMETR O = 60CM E 110CM, PROF = 230CM, EXCLUINDO TAMPAO FERRO FUNDIDO. </v>
          </cell>
          <cell r="C1461" t="str">
            <v>UN</v>
          </cell>
          <cell r="D1461" t="str">
            <v>CR</v>
          </cell>
          <cell r="E1461" t="str">
            <v>1.264,30</v>
          </cell>
        </row>
        <row r="1462">
          <cell r="A1462" t="str">
            <v>73963/012</v>
          </cell>
          <cell r="B1462" t="str">
            <v>POCO DE VISITA PARA REDE DE ESG. SANIT., EM ANEIS DE CONCRETO, DIÂMETR O = 60CM E 110CM, PROF = 260CM, EXCLUINDO TAMPAO FERRO FUNDIDO.</v>
          </cell>
          <cell r="C1462" t="str">
            <v>UN</v>
          </cell>
          <cell r="D1462" t="str">
            <v>CR</v>
          </cell>
          <cell r="E1462" t="str">
            <v>1.403,65</v>
          </cell>
        </row>
        <row r="1463">
          <cell r="A1463" t="str">
            <v>73963/013</v>
          </cell>
          <cell r="B1463" t="str">
            <v>POCO DE VISITA PARA REDE DE ESG. SANIT., EM ANEIS DE CONCRETO, DIÂMETR O = 60CM E 110CM, PROF = 290CM, EXCLUINDO TAMPAO FERRO FUNDIDO.</v>
          </cell>
          <cell r="C1463" t="str">
            <v>UN</v>
          </cell>
          <cell r="D1463" t="str">
            <v>CR</v>
          </cell>
          <cell r="E1463" t="str">
            <v>1.511,79</v>
          </cell>
        </row>
        <row r="1464">
          <cell r="A1464" t="str">
            <v>73963/014</v>
          </cell>
          <cell r="B1464" t="str">
            <v>POCO DE VISITA PARA REDE DE ESG. SANIT., EM ANEIS DE CONCRETO, DIÂMETR O = 60CM E 110CM, PROF = 320CM, EXCLUINDO TAMPAO FERRO FUNDIDO.</v>
          </cell>
          <cell r="C1464" t="str">
            <v>UN</v>
          </cell>
          <cell r="D1464" t="str">
            <v>CR</v>
          </cell>
          <cell r="E1464" t="str">
            <v>1.589,26</v>
          </cell>
        </row>
        <row r="1465">
          <cell r="A1465" t="str">
            <v>73963/015</v>
          </cell>
          <cell r="B1465" t="str">
            <v>POCO DE VISITA PARA REDE DE ESG. SANIT., EM ANEIS DE CONCRETO, DIÂMETR O = 60CM E 110CM, PROF = 350CM, EXCLUINDO TAMPAO FERRO FUNDIDO.</v>
          </cell>
          <cell r="C1465" t="str">
            <v>UN</v>
          </cell>
          <cell r="D1465" t="str">
            <v>CR</v>
          </cell>
          <cell r="E1465" t="str">
            <v>1.713,33</v>
          </cell>
        </row>
        <row r="1466">
          <cell r="A1466" t="str">
            <v>73963/016</v>
          </cell>
          <cell r="B1466" t="str">
            <v>POCO DE VISITA PARA REDE DE ESG. SANIT., EM ANEIS DE CONCRETO, DIÂMETR O = 60CM E 110CM, PROF = 380CM, EXCLUINDO TAMPAO FERRO FUNDIDO.</v>
          </cell>
          <cell r="C1466" t="str">
            <v>UN</v>
          </cell>
          <cell r="D1466" t="str">
            <v>CR</v>
          </cell>
          <cell r="E1466" t="str">
            <v>1.805,75</v>
          </cell>
        </row>
        <row r="1467">
          <cell r="A1467" t="str">
            <v>73963/017</v>
          </cell>
          <cell r="B1467" t="str">
            <v>POCO DE VISITA PARA REDE DE ESG. SANIT., EM ANEIS DE CONCRETO, DIÂMETR O = 60CM E 110CM, PROF = 410CM, EXCLUINDO TAMPAO FERRO FUNDIDO.</v>
          </cell>
          <cell r="C1467" t="str">
            <v>UN</v>
          </cell>
          <cell r="D1467" t="str">
            <v>CR</v>
          </cell>
          <cell r="E1467" t="str">
            <v>1.924,62</v>
          </cell>
        </row>
        <row r="1468">
          <cell r="A1468" t="str">
            <v>73963/018</v>
          </cell>
          <cell r="B1468" t="str">
            <v>POCO DE VISITA PARA REDE DE ESG. SANIT., EM ANEIS DE CONCRETO, DIÂMETR O = 60CM E 110CM, PROF = 440CM, EXCLUINDO TAMPAO FERRO FUNDIDO.</v>
          </cell>
          <cell r="C1468" t="str">
            <v>UN</v>
          </cell>
          <cell r="D1468" t="str">
            <v>CR</v>
          </cell>
          <cell r="E1468" t="str">
            <v>2.032,50</v>
          </cell>
        </row>
        <row r="1469">
          <cell r="A1469" t="str">
            <v>73963/019</v>
          </cell>
          <cell r="B1469" t="str">
            <v>POCO DE VISITA PARA REDE DE ESG. SANIT., EM ANEIS DE CONCRETO, DIÂMETR O = 60CM E 110CM, PROF = 470CM, EXCLUINDO TAMPAO FERRO FUNDIDO.</v>
          </cell>
          <cell r="C1469" t="str">
            <v>UN</v>
          </cell>
          <cell r="D1469" t="str">
            <v>CR</v>
          </cell>
          <cell r="E1469" t="str">
            <v>2.141,04</v>
          </cell>
        </row>
        <row r="1470">
          <cell r="A1470" t="str">
            <v>73963/020</v>
          </cell>
          <cell r="B1470" t="str">
            <v>POCO DE VISITA PARA REDE DE ESG. SANIT., EM ANEIS DE CONCRETO, DIÂMETR O = 60CM E 110CM, PROF = 500CM, EXCLUINDO TAMPAO FERRO FUNDIDO.</v>
          </cell>
          <cell r="C1470" t="str">
            <v>UN</v>
          </cell>
          <cell r="D1470" t="str">
            <v>CR</v>
          </cell>
          <cell r="E1470" t="str">
            <v>2.248,92</v>
          </cell>
        </row>
        <row r="1471">
          <cell r="A1471" t="str">
            <v>73963/021</v>
          </cell>
          <cell r="B1471" t="str">
            <v>POCO DE VISITA PARA REDE DE ESG. SANIT., EM ANEIS DE CONCRETO, DIÂMETR O = 60CM E 110CM, PROF = 530CM, EXCLUINDO TAMPAO FERRO FUNDIDO.</v>
          </cell>
          <cell r="C1471" t="str">
            <v>UN</v>
          </cell>
          <cell r="D1471" t="str">
            <v>CR</v>
          </cell>
          <cell r="E1471" t="str">
            <v>2.365,77</v>
          </cell>
        </row>
        <row r="1472">
          <cell r="A1472" t="str">
            <v>73963/022</v>
          </cell>
          <cell r="B1472" t="str">
            <v>POCO DE VISITA PARA REDE DE ESG. SANIT., EM ANEIS DE CONCRETO, DIÂMETR O = 60CM E 110CM, PROF = 560CM, EXCLUINDO TAMPAO FERRO FUNDIDO.</v>
          </cell>
          <cell r="C1472" t="str">
            <v>UN</v>
          </cell>
          <cell r="D1472" t="str">
            <v>CR</v>
          </cell>
          <cell r="E1472" t="str">
            <v>2.473,65</v>
          </cell>
        </row>
        <row r="1473">
          <cell r="A1473" t="str">
            <v>73963/023</v>
          </cell>
          <cell r="B1473" t="str">
            <v>POCO DE VISITA PARA REDE DE ESG. SANIT., EM ANEIS DE CONCRETO, DIÂMETR O = 60CM E 110CM, PROF = 590CM, EXCLUINDO TAMPAO FERRO FUNDIDO.</v>
          </cell>
          <cell r="C1473" t="str">
            <v>UN</v>
          </cell>
          <cell r="D1473" t="str">
            <v>CR</v>
          </cell>
          <cell r="E1473" t="str">
            <v>2.581,53</v>
          </cell>
        </row>
        <row r="1474">
          <cell r="A1474" t="str">
            <v>73963/024</v>
          </cell>
          <cell r="B1474" t="str">
            <v>POCO DE VISITA PARA REDE DE ESG. SANIT., EM ANEIS DE CONCRETO, DIÂMETR O = 60CM E 110CM, PROF = 690CM, EXCLUINDO TAMPAO FERRO FUNDIDO.</v>
          </cell>
          <cell r="C1474" t="str">
            <v>UN</v>
          </cell>
          <cell r="D1474" t="str">
            <v>CR</v>
          </cell>
          <cell r="E1474" t="str">
            <v>2.835,42</v>
          </cell>
        </row>
        <row r="1475">
          <cell r="A1475" t="str">
            <v>73963/025</v>
          </cell>
          <cell r="B1475" t="str">
            <v xml:space="preserve">POCO DE VISITA PARA REDE DE ESG. SANIT., EM ANEIS DE CONCRETO, DIÂMETR O = 60CM E 110CM, PROF = 650CM, EXCLUINDO TAMPAO FERRO FUNDIDO. </v>
          </cell>
          <cell r="C1475" t="str">
            <v>UN</v>
          </cell>
          <cell r="D1475" t="str">
            <v>CR</v>
          </cell>
          <cell r="E1475" t="str">
            <v>2.798,23</v>
          </cell>
        </row>
        <row r="1476">
          <cell r="A1476" t="str">
            <v>73963/026</v>
          </cell>
          <cell r="B1476" t="str">
            <v>POCO DE VISITA PARA REDE DE ESG. SANIT., EM ANEIS DE CONCRETO, DIÂMETR O = 60CM E 110CM, PROF = 680CM, EXCLUINDO TAMPAO FERRO FUNDIDO.</v>
          </cell>
          <cell r="C1476" t="str">
            <v>UN</v>
          </cell>
          <cell r="D1476" t="str">
            <v>CR</v>
          </cell>
          <cell r="E1476" t="str">
            <v>2.906,77</v>
          </cell>
        </row>
        <row r="1477">
          <cell r="A1477" t="str">
            <v>73963/027</v>
          </cell>
          <cell r="B1477" t="str">
            <v>POCO DE VISITA PARA REDE DE ESG. SANIT., EM ANEIS DE CONCRETO, DIÂMETR O = 60CM E 110CM, PROF = 710CM, EXCLUINDO TAMPAO FERRO FUNDIDO.</v>
          </cell>
          <cell r="C1477" t="str">
            <v>UN</v>
          </cell>
          <cell r="D1477" t="str">
            <v>CR</v>
          </cell>
          <cell r="E1477" t="str">
            <v>3.014,65</v>
          </cell>
        </row>
        <row r="1478">
          <cell r="A1478" t="str">
            <v>73963/028</v>
          </cell>
          <cell r="B1478" t="str">
            <v>POCO VISITA ESG SANIT ANEL CONC PRE-MOLD PROF=1,20M C/ TAMPAO FOFO ART ICULADO, CLASSE B125 CARGA MAX 12,5 T, REDONDO TAMPA 600 MM, REDE PLUV IAL /ESGOTO / REJUNTAMENTO ANEIS / REVEST LISO CALHA INTERNA C/ARG CIM /AREIA 1:4. BASE/BANQUETA EM CONCR FCK=10MPA</v>
          </cell>
          <cell r="C1478" t="str">
            <v>UN</v>
          </cell>
          <cell r="D1478" t="str">
            <v>AS</v>
          </cell>
          <cell r="E1478" t="str">
            <v>1.184,23</v>
          </cell>
        </row>
        <row r="1479">
          <cell r="A1479" t="str">
            <v>73963/029</v>
          </cell>
          <cell r="B1479" t="str">
            <v>POCO VISITA ESG SANIT ANEL CONC PRE-MOLD PROF=1,40M C/ TAMPAO FOFO ART ICULADO, CLASSE B125 CARGA MAX 12,5 T, REDONDO TAMPA 600 MM, REDE PLUV IAL/ESGOTO / REJUNTAMENTO ANEIS / REVEST LISO CALHA INTERNA C/ARG CIM/ AREIA 1:4. BASE/BANQUETA EM CONCR FCK=10MPA</v>
          </cell>
          <cell r="C1479" t="str">
            <v>UN</v>
          </cell>
          <cell r="D1479" t="str">
            <v>AS</v>
          </cell>
          <cell r="E1479" t="str">
            <v>1.234,05</v>
          </cell>
        </row>
        <row r="1480">
          <cell r="A1480" t="str">
            <v>73963/030</v>
          </cell>
          <cell r="B1480" t="str">
            <v>POCO VISITA ESG SANIT ANEL CONC PRE-MOLD PROF=1,50M C/ TAMPAO FOFO ART ICULADO, CLASSE B125 CARGA MAX 12,5 T, REDONDO TAMPA 600 MM, REDE PLUV IAL/ESGOTO / REJUNTAMENTO ANEIS / REVEST LISO CALHA INTERNA C/ARG CIM/ AREIA 1:4. BASE/BANQUETA EM CONCRFCK=10MPA</v>
          </cell>
          <cell r="C1480" t="str">
            <v>UN</v>
          </cell>
          <cell r="D1480" t="str">
            <v>AS</v>
          </cell>
          <cell r="E1480" t="str">
            <v>1.334,77</v>
          </cell>
        </row>
        <row r="1481">
          <cell r="A1481" t="str">
            <v>73963/031</v>
          </cell>
          <cell r="B1481" t="str">
            <v>POCO VISITA ESG SANIT ANEL CONC PRE-MOLD PROF=1,60M C/ TAMPAO FOFO ART ICULADO, CLASSE B125 CARGA MAX 12,5 T, REDONDO TAMPA 600 MM, REDE PLUV IAL / REJUNTAMENTO ANEIS / REVEST LISO CALHA INTERNA C/ARG CIM/AREIA 1 :4. BASE/BANQUETA EM CONCR FCK=10MPA</v>
          </cell>
          <cell r="C1481" t="str">
            <v>UN</v>
          </cell>
          <cell r="D1481" t="str">
            <v>AS</v>
          </cell>
          <cell r="E1481" t="str">
            <v>1.343,23</v>
          </cell>
        </row>
        <row r="1482">
          <cell r="A1482" t="str">
            <v>73963/032</v>
          </cell>
          <cell r="B1482" t="str">
            <v>POCO VISITA ESG SANIT ANEL CONC PRE-MOLD PROF=1,70M C/ TAMPAO FOFO ART ICULADO, CLASSE B125 CARGA MAX 12,5 T, REDONDO TAMPA 600 MM, REDE PLUV IAL/ESGOTO /  REJUNTAMENTO ANEIS / REVEST LISO CALHA INTERNA C/ARG CIM /AREIA 1:4. BASE/BANQUETA EM CONCR FCK=10MPA</v>
          </cell>
          <cell r="C1482" t="str">
            <v>UN</v>
          </cell>
          <cell r="D1482" t="str">
            <v>AS</v>
          </cell>
          <cell r="E1482" t="str">
            <v>1.353,79</v>
          </cell>
        </row>
        <row r="1483">
          <cell r="A1483" t="str">
            <v>73963/033</v>
          </cell>
          <cell r="B1483" t="str">
            <v xml:space="preserve">POCO VISITA ESG SANIT ANEL CONC PRE-MOLD PROF=2,00M C/ TAMPAO FOFO ART ICULADO, CLASSE B125 CARGA MAX 12,5 T, REDONDO TAMPA 600 MM, REDE PLUV IAL/ESGOTO / REJUNTAMENTO ANEIS / REVEST LISO CALHA INTERNA C/ARG CIM/ AREIA 1:4. BASE/BANQUETA EM CONCR FCK=10MPA </v>
          </cell>
          <cell r="C1483" t="str">
            <v>UN</v>
          </cell>
          <cell r="D1483" t="str">
            <v>AS</v>
          </cell>
          <cell r="E1483" t="str">
            <v>1.463,15</v>
          </cell>
        </row>
        <row r="1484">
          <cell r="A1484" t="str">
            <v>73963/034</v>
          </cell>
          <cell r="B1484" t="str">
            <v>POCO VISITA ESG SANIT ANEL CONC PRE MOLD PROF=2,30M C/ TAMPAO FOFO ART ICULADO, CLASSE B125 CARGA MAX 12,5 T, REDONDO TAMPA 600 MM, REDE PLUV IAL/ESGOTO / REJUNTAMENTO ANEIS / REVEST LISO CALHA INTERNA C/ARG CIM/ AREIA 1:4. BASE/BANQUETA EM CONCRFCK=10MPA</v>
          </cell>
          <cell r="C1484" t="str">
            <v>UN</v>
          </cell>
          <cell r="D1484" t="str">
            <v>AS</v>
          </cell>
          <cell r="E1484" t="str">
            <v>1.529,30</v>
          </cell>
        </row>
        <row r="1485">
          <cell r="A1485" t="str">
            <v>73963/035</v>
          </cell>
          <cell r="B1485" t="str">
            <v>POCO VISITA ESG SANIT ANEL CONC PRE-MOLD PROF=2,60M C/ TAMPAO FOFO SIM PLES COM BASE, CLASSE B125 CARGA MAX 12,5 T, REDONDO TAMPA 600 MM, RED E PLUVIAL/ESGOTO / REJUNTAMENTO ANEIS / REVEST LISO CALHA INTERNA C/AR G CIM/AREIA 1:4. BASE/BANQUETAEM CONCR FCK=10MPA</v>
          </cell>
          <cell r="C1485" t="str">
            <v>UN</v>
          </cell>
          <cell r="D1485" t="str">
            <v>AS</v>
          </cell>
          <cell r="E1485" t="str">
            <v>1.638,66</v>
          </cell>
        </row>
        <row r="1486">
          <cell r="A1486" t="str">
            <v>73963/036</v>
          </cell>
          <cell r="B1486" t="str">
            <v>POCO VISITA ESG SANIT ANEL CONC PRE-MOLD PROF=2,90M C/ TAMPAO FOFO ART ICULADO, CLASSE B125 CARGA MAX 12,5 T, REDONDO TAMPA 600 MM, REDE PLUV IAL / REJUNTAMENTO ANEIS / REVEST LISO CALHA INTERNA C/ARG CIM/AREIA 1 :4. BASE/BANQUETA EM CONCR FCK=10MPA</v>
          </cell>
          <cell r="C1486" t="str">
            <v>UN</v>
          </cell>
          <cell r="D1486" t="str">
            <v>AS</v>
          </cell>
          <cell r="E1486" t="str">
            <v>1.748,02</v>
          </cell>
        </row>
        <row r="1487">
          <cell r="A1487" t="str">
            <v>73963/037</v>
          </cell>
          <cell r="B1487" t="str">
            <v>POCO VISITA ESG SANIT ANEL CONC PRE-MOLD PROF=3,20M C/ TAMPAO FOFO ART ICULADO, CLASSE B125 CARGA MAX 12,5 T, REDONDO TAMPA 600 MM, REDE PLUV IAL /  REJUNTAMENTOANEIS / REVEST LISO CALHA INTERNA C/ARG CIM/AREIA 1 :4. BASE / BANQUETA EM CONCR FCK=10MPA</v>
          </cell>
          <cell r="C1487" t="str">
            <v>UN</v>
          </cell>
          <cell r="D1487" t="str">
            <v>AS</v>
          </cell>
          <cell r="E1487" t="str">
            <v>1.857,38</v>
          </cell>
        </row>
        <row r="1488">
          <cell r="A1488" t="str">
            <v>73963/038</v>
          </cell>
          <cell r="B1488" t="str">
            <v>POCO VISITA ESG SANIT ANEL CONC PRE-MOLD PROF=3,50M C/ TAMPAO FOFO ART ICULADO, CLASSE B125 CARGA MAX 12,5 T, REDONDO TAMPA 600 MM, REDE PLUV IAL/ESGOTO /  REJUNTAMENTO / ANEIS / REVEST LISO CALHA INTERNA C/ARG C IM/AREIA 1:4. BASE/BANQUETA EM CONCR FCK=10MPA</v>
          </cell>
          <cell r="C1488" t="str">
            <v>UN</v>
          </cell>
          <cell r="D1488" t="str">
            <v>AS</v>
          </cell>
          <cell r="E1488" t="str">
            <v>1.967,34</v>
          </cell>
        </row>
        <row r="1489">
          <cell r="A1489" t="str">
            <v>73963/039</v>
          </cell>
          <cell r="B1489" t="str">
            <v>POCO VISITA ESG SANIT ANEL CONC PRE-MOLD PROF=3,80M C/ TAMPAO FOFO ART ICULADO, CLASSE B125 CARGA MAX 12,5 T, REDONDO TAMPA 600 MM, REDE PLUV IAL / REJUNTAMENTO ANEIS / REVEST LISO CALHA INTERNA C/ARG CIM/AREIA 1 :4. BASE/BANQUETA EM CONCR FCK=10MPA</v>
          </cell>
          <cell r="C1489" t="str">
            <v>UN</v>
          </cell>
          <cell r="D1489" t="str">
            <v>AS</v>
          </cell>
          <cell r="E1489" t="str">
            <v>2.077,10</v>
          </cell>
        </row>
        <row r="1490">
          <cell r="A1490" t="str">
            <v>73963/040</v>
          </cell>
          <cell r="B1490" t="str">
            <v xml:space="preserve">POCO VISITA ESG SANIT ANEL CONC PRE-MOLD PROF=4,10M C/ TAMPAO FOFO ART ICULADO, CLASSE B125 CARGA MAX 12,5 T, REDONDO TAMPA 600 MM, REDE PLUV IAL / REJUNTAMENTO ANEIS / REVEST LISO CALHA INTERNA C/ARG CIM/AREIA 1 :4. BASE/BANQUETA EM CONCR FCK=10MPA </v>
          </cell>
          <cell r="C1490" t="str">
            <v>UN</v>
          </cell>
          <cell r="D1490" t="str">
            <v>AS</v>
          </cell>
          <cell r="E1490" t="str">
            <v>2.183,80</v>
          </cell>
        </row>
        <row r="1491">
          <cell r="A1491" t="str">
            <v>73963/041</v>
          </cell>
          <cell r="B1491" t="str">
            <v>POCO VISITA ESG SANIT ANEL CONC PRE MOLD PROF=4,40M C/ TAMPAO FOFO ART ICULADO, CLASSE B125 CARGA MAX 12,5 T, REDONDO TAMPA 600 MM, REDE PLUV IAL / REJUNTAMENTO ANEIS / REVEST LISO CALHA INTERNA C/ARG CIM/AREIA 1 :4. BASE/BANQUETA EM CONCR FCK=10MPA</v>
          </cell>
          <cell r="C1491" t="str">
            <v>UN</v>
          </cell>
          <cell r="D1491" t="str">
            <v>AS</v>
          </cell>
          <cell r="E1491" t="str">
            <v>2.289,46</v>
          </cell>
        </row>
        <row r="1492">
          <cell r="A1492" t="str">
            <v>73963/042</v>
          </cell>
          <cell r="B1492" t="str">
            <v>POCO VISITA ESG SANIT ANEL CONC PRE-MOLD PROF=4,70M C/ TAMPAO FOFO ART ICULADO, CLASSE B125 CARGA MAX 12,5 T, REDONDO TAMPA 600 MM, REDE PLUV IAL/ESGOTO /  REJUNTAMENTO ANEIS / REVEST LISO CALHA INTERNA C/ARG CIM /AREIA 1:4. BASE/BANQUETA EM CONCRFCK=10MPA</v>
          </cell>
          <cell r="C1492" t="str">
            <v>UN</v>
          </cell>
          <cell r="D1492" t="str">
            <v>AS</v>
          </cell>
          <cell r="E1492" t="str">
            <v>2.405,66</v>
          </cell>
        </row>
        <row r="1493">
          <cell r="A1493" t="str">
            <v>73963/043</v>
          </cell>
          <cell r="B1493" t="str">
            <v>POCO VISITA ESG SANIT ANEL CONC PRE-MOLD PROF=5,00M C/ TAMPAO FOFO ART ICULADO, CLASSE B125 CARGA MAX 12,5 T, REDONDO TAMPA 600 MM, REDE PLUV IAL / ESGOTO / REJUNTAMENTO ANEIS/ REVEST LISO CALHA INTERNA C/ARG CIM /AREIA 1:4. BASE/BANQUETA EM CONCR FCK=10MPA</v>
          </cell>
          <cell r="C1493" t="str">
            <v>UN</v>
          </cell>
          <cell r="D1493" t="str">
            <v>AS</v>
          </cell>
          <cell r="E1493" t="str">
            <v>2.480,99</v>
          </cell>
        </row>
        <row r="1494">
          <cell r="A1494" t="str">
            <v>73963/044</v>
          </cell>
          <cell r="B1494" t="str">
            <v>POCO VISITA ESG SANIT ANEL CONC PRE-MOLD PROF=0,80M C/ TAMPAO FOFO ART ICULADO, CLASSE B125 CARGA MAX 12,5 T, REDONDO TAMPA 600 MM, REDE PLUV IAL/ESGOTO / DEGRAUS FF / REJUNTAMENTO ANEIS / REVEST LISO CALHA INTER NA C/ARG CIM/AREIA 1:4. BASE / BANQUETA EM CONCR FCK=10MPA</v>
          </cell>
          <cell r="C1494" t="str">
            <v>UN</v>
          </cell>
          <cell r="D1494" t="str">
            <v>AS</v>
          </cell>
          <cell r="E1494" t="str">
            <v>619,75</v>
          </cell>
        </row>
        <row r="1495">
          <cell r="A1495" t="str">
            <v>73963/045</v>
          </cell>
          <cell r="B1495" t="str">
            <v>POCO DE VISITA PARA REDE DE ESG. SANIT., EM ANEIS DE CONCRETO, DIÂMETR O = 60CM E 110CM, PROF = 240CM, EXCLUINDO TAMPAO FERRO FUNDIDO.</v>
          </cell>
          <cell r="C1495" t="str">
            <v>UN</v>
          </cell>
          <cell r="D1495" t="str">
            <v>CR</v>
          </cell>
          <cell r="E1495" t="str">
            <v>1.340,48</v>
          </cell>
        </row>
        <row r="1496">
          <cell r="A1496" t="str">
            <v>73963/046</v>
          </cell>
          <cell r="B1496" t="str">
            <v>POCO DE VISITA PARA REDE DE ESG. SANIT., EM ANEIS DE CONCRETO, DIÂMETR O = 60CM E 110CM, PROF = 250CM, EXCLUINDO TAMPAO FERRO FUNDIDO.</v>
          </cell>
          <cell r="C1496" t="str">
            <v>UN</v>
          </cell>
          <cell r="D1496" t="str">
            <v>CR</v>
          </cell>
          <cell r="E1496" t="str">
            <v>1.357,20</v>
          </cell>
        </row>
        <row r="1497">
          <cell r="A1497" t="str">
            <v>73963/047</v>
          </cell>
          <cell r="B1497" t="str">
            <v>POCO DE VISITA PARA REDE DE ESG. SANIT., EM ANEIS DE CONCRETO, DIÂMETR O = 60CM E 110CM, PROF = 280CM, EXCLUINDO TAMPAO FERRO FUNDIDO.</v>
          </cell>
          <cell r="C1497" t="str">
            <v>UN</v>
          </cell>
          <cell r="D1497" t="str">
            <v>CR</v>
          </cell>
          <cell r="E1497" t="str">
            <v>1.475,74</v>
          </cell>
        </row>
        <row r="1498">
          <cell r="A1498" t="str">
            <v>73963/048</v>
          </cell>
          <cell r="B1498" t="str">
            <v>POCO DE VISITA PARA REDE DE ESG. SANIT., EM ANEIS DE CONCRETO, DIÂMETR O = 60CM E 110CM, PROF = 310CM, EXCLUINDO TAMPAO FERRO FUNDIDO.</v>
          </cell>
          <cell r="C1498" t="str">
            <v>UN</v>
          </cell>
          <cell r="D1498" t="str">
            <v>CR</v>
          </cell>
          <cell r="E1498" t="str">
            <v>1.563,44</v>
          </cell>
        </row>
        <row r="1499">
          <cell r="A1499">
            <v>74124</v>
          </cell>
          <cell r="B1499" t="str">
            <v xml:space="preserve">POCO VISITA CONCRETO ARMADO P/COLETOR AGUAS PLUVIAIS POCO VISITA AG PLUV:CONC ARM 1X1X1,40M COLETOR D=40 A 50CM PAREDE E=15 CM BASE CONC FCK=10MPA REVEST C/ARG CIM/AREIA 1:4 INCL FORN TODOS MATE RIAIS </v>
          </cell>
        </row>
        <row r="1500">
          <cell r="A1500" t="str">
            <v>74124/001</v>
          </cell>
          <cell r="B1500" t="str">
            <v xml:space="preserve">POCO VISITA AG PLUV:CONC ARM 1X1X1,40M COLETOR D=40 A 50CM PAREDE E=15 CM BASE CONC FCK=10MPA REVEST C/ARG CIM/AREIA 1:4 INCL FORN TODOS MATE RIAIS </v>
          </cell>
          <cell r="C1500" t="str">
            <v>UN</v>
          </cell>
          <cell r="D1500" t="str">
            <v>CR</v>
          </cell>
          <cell r="E1500" t="str">
            <v>2.107,14</v>
          </cell>
        </row>
        <row r="1501">
          <cell r="A1501" t="str">
            <v>74124/002</v>
          </cell>
          <cell r="B1501" t="str">
            <v>POCO VISITA AG PLUV:CONC ARM 1,10X1,10X1,40M COLETOR D=60CM PAREDE E=1 5CM BASE CONC FCK=10MPA REVEST C/ARG CIM/AREIA 1:4 INCL FORN TODOS MAT ERIAIS</v>
          </cell>
          <cell r="C1501" t="str">
            <v>UN</v>
          </cell>
          <cell r="D1501" t="str">
            <v>CR</v>
          </cell>
          <cell r="E1501" t="str">
            <v>2.410,84</v>
          </cell>
        </row>
        <row r="1502">
          <cell r="A1502" t="str">
            <v>74124/003</v>
          </cell>
          <cell r="B1502" t="str">
            <v>POCO VISITA AG PLUV:CONC ARM 1,20X1,20X1,40M COLETOR D=70CM PAREDE E=1 5CM BASE CONC FCK=10MPA REVEST C/ARG CIM/AREIA 1:4 INCL FORN TODOS MAT ERIAIS</v>
          </cell>
          <cell r="C1502" t="str">
            <v>UN</v>
          </cell>
          <cell r="D1502" t="str">
            <v>CR</v>
          </cell>
          <cell r="E1502" t="str">
            <v>2.609,09</v>
          </cell>
        </row>
        <row r="1503">
          <cell r="A1503" t="str">
            <v>74124/004</v>
          </cell>
          <cell r="B1503" t="str">
            <v>POCO VISITA AG PLUV:CONC ARM 1,30X1,30X1,40M COLETOR D=80CM PAREDE E=1 5CM BASE CONC FCK=10MPA REVEST C/ARG CIM/AREIA 1:4 INCL FORN TODOS MAT ERIAIS</v>
          </cell>
          <cell r="C1503" t="str">
            <v>UN</v>
          </cell>
          <cell r="D1503" t="str">
            <v>CR</v>
          </cell>
          <cell r="E1503" t="str">
            <v>2.987,37</v>
          </cell>
        </row>
        <row r="1504">
          <cell r="A1504" t="str">
            <v>74124/005</v>
          </cell>
          <cell r="B1504" t="str">
            <v>POCO VISITA CONCRETO ARMADO P/AG PLUV 1,40X1,40X1,50M COLETOR D=90CM PAREDE E=15CM BASE CONCRETO FCK=10MPA REVESTIDO C/ARG CIM/AREIA 1:4 IN CL FORN TODOS MATERIAIS</v>
          </cell>
          <cell r="C1504" t="str">
            <v>UN</v>
          </cell>
          <cell r="D1504" t="str">
            <v>CR</v>
          </cell>
          <cell r="E1504" t="str">
            <v>3.468,80</v>
          </cell>
        </row>
        <row r="1505">
          <cell r="A1505" t="str">
            <v>74124/006</v>
          </cell>
          <cell r="B1505" t="str">
            <v>POCO VISITA AG PLUV:CONC ARM 1,50X1,50X1,60M COLETOR D=1M PA REDE E=15 CM BASE CONC FCK=10MPA REVEST C/ARG CIM/AREIA 1:4 INCL FORN TODOS MATE RIAIS</v>
          </cell>
          <cell r="C1505" t="str">
            <v>UN</v>
          </cell>
          <cell r="D1505" t="str">
            <v>CR</v>
          </cell>
          <cell r="E1505" t="str">
            <v>3.870,46</v>
          </cell>
        </row>
        <row r="1506">
          <cell r="A1506" t="str">
            <v>74124/007</v>
          </cell>
          <cell r="B1506" t="str">
            <v>POCO VISITA AG PLUV:CONC ARM 1,60X1,60X1,70M COLETOR D=1,10M PAREDE E= 15CM BASE CONC FCK=10MPA REVEST C/ARG CIM/AREIA 1:4 INCL FORN TODOS MA TERIAIS</v>
          </cell>
          <cell r="C1506" t="str">
            <v>UN</v>
          </cell>
          <cell r="D1506" t="str">
            <v>CR</v>
          </cell>
          <cell r="E1506" t="str">
            <v>4.213,20</v>
          </cell>
        </row>
        <row r="1507">
          <cell r="A1507" t="str">
            <v>74124/008</v>
          </cell>
          <cell r="B1507" t="str">
            <v>POCO VISITA AG PLUV:CONC ARM 1,70X1,70X1,80M COLETOR D=1,20M PAREDE E=15CM BASE CONC FCK=10MPA REVEST C/ARG CIM/AREIA 1:4 DEGRAUS FF INCL FORN TODOS MATERIAIS</v>
          </cell>
          <cell r="C1507" t="str">
            <v>UN</v>
          </cell>
          <cell r="D1507" t="str">
            <v>CR</v>
          </cell>
          <cell r="E1507" t="str">
            <v>4.513,39</v>
          </cell>
        </row>
        <row r="1508">
          <cell r="A1508">
            <v>74162</v>
          </cell>
          <cell r="B1508" t="str">
            <v>CAIXA DE ALVENARIA P/ PROTECAO DE REGISTRO</v>
          </cell>
        </row>
        <row r="1509">
          <cell r="A1509" t="str">
            <v>74162/001</v>
          </cell>
          <cell r="B1509" t="str">
            <v>CAIXA DE CONCRETO, ALTURA = 1,00 METRO, DIAMETRO REGISTRO &lt; 150 MM</v>
          </cell>
          <cell r="C1509" t="str">
            <v>UN</v>
          </cell>
          <cell r="D1509" t="str">
            <v>CR</v>
          </cell>
          <cell r="E1509" t="str">
            <v>99,94</v>
          </cell>
        </row>
        <row r="1510">
          <cell r="A1510">
            <v>74206</v>
          </cell>
          <cell r="B1510" t="str">
            <v>CAIXAS COLETORAS CAIXA COLETORA, 1,20X1,20X1,50M, COM FUNDO E TAMPA DE CONCRETO E PARED ES EM ALVENARIA</v>
          </cell>
        </row>
        <row r="1511">
          <cell r="A1511" t="str">
            <v>74206/001</v>
          </cell>
          <cell r="B1511" t="str">
            <v>CAIXA COLETORA, 1,20X1,20X1,50M, COM FUNDO E TAMPA DE CONCRETO E PARED ES EM ALVENARIA</v>
          </cell>
          <cell r="C1511" t="str">
            <v>UN</v>
          </cell>
          <cell r="D1511" t="str">
            <v>CR</v>
          </cell>
          <cell r="E1511" t="str">
            <v>1.211,17</v>
          </cell>
        </row>
        <row r="1512">
          <cell r="A1512" t="str">
            <v>74206/002</v>
          </cell>
          <cell r="B1512" t="str">
            <v>CAIXA COLETORA, 0,25 X 0,85 X 1,00 M, COM FUNDO E PAREDES EM ALVENARIA MODULO TIPO &gt; POCO DE INSPECAO EM ALVENARIA  COMPREENDE: - ESCAVACAO EM QQ TERRENO, EXCETO ROCHA, TRANSPORTE,CARGA, DESCARGA E ESPALHAMENTO DO MATERIAL EXCEDENTE EM  BOTA - FORA.- SINALIZACAO,TAPUME,LASTRO E LAJES EM CONCRETO ARM</v>
          </cell>
          <cell r="C1512" t="str">
            <v>UN</v>
          </cell>
          <cell r="D1512" t="str">
            <v>CR</v>
          </cell>
          <cell r="E1512" t="str">
            <v>632,14</v>
          </cell>
        </row>
        <row r="1513">
          <cell r="A1513">
            <v>74212</v>
          </cell>
          <cell r="B1513" t="str">
            <v>MODULO TIPO &gt; POCO DE INSPECAO EM ALVENARIA  COMPREENDE: - ESCAVACAO EM QQ TERRENO, EXCETO ROCHA, TRANSPORTE,CARGA, DESCARGA E ESPALHAMENTO DO MATERIAL EXCEDENTE EM  BOTA - FORA.- SINALIZACAO,TAPUME,LASTRO E LAJES EM CONCRETO ARM ADO,AL- VENARIA C/ REVESTIMENTO IMPERMEABILIZANTE,ATERRO</v>
          </cell>
        </row>
        <row r="1514">
          <cell r="A1514" t="str">
            <v>74212/001</v>
          </cell>
          <cell r="B1514" t="str">
            <v>POCO DE VISITA PARA REDE DE ESGOTO SANITARIO, EM ALVENARIA, DIAMETRO = 60 CM, PROF 160 CM, INCLUINDO TAMPAO FERRO FUNDIDO</v>
          </cell>
          <cell r="C1514" t="str">
            <v>UN</v>
          </cell>
          <cell r="D1514" t="str">
            <v>AS</v>
          </cell>
          <cell r="E1514" t="str">
            <v>2.850,53</v>
          </cell>
        </row>
        <row r="1515">
          <cell r="A1515">
            <v>74214</v>
          </cell>
          <cell r="B1515" t="str">
            <v>MODULO TIPO &gt; PV EM ALVENARIA P/ REDE COLETORA COMPREENDE: - ESCAVACAO EM QQ TERRENO, EXCETO ROCHA, TRANSPORTE,CARGA, DESCARGA E ESPALHAMENTO DO MATERIAL EXCEDENTE  EM  BOTA- FORA.- SINALIZACAO,TAPUME,LASTRO E LAJES EM CONCRETO ARM ADO,AL- VENARIA C/ REVESTIMENTO IMPERMEABILIZANTE,ATERRO COMPAC- TADO,AQUISICAO E ASSENTAMENTO DE TAMPAO EM F0F0,</v>
          </cell>
        </row>
        <row r="1516">
          <cell r="A1516" t="str">
            <v>74214/001</v>
          </cell>
          <cell r="B1516" t="str">
            <v>POCO DE VISITA PARA REDE DE ESGOTO SANITÁRIO, EM ALVENARIA, DIAMETRO 1 20 CM, PROF ATE 200 CM, INCLUINDO TAMPAO FERRO FUNDIDO</v>
          </cell>
          <cell r="C1516" t="str">
            <v>UN</v>
          </cell>
          <cell r="D1516" t="str">
            <v>AS</v>
          </cell>
          <cell r="E1516" t="str">
            <v>4.460,88</v>
          </cell>
        </row>
        <row r="1517">
          <cell r="A1517" t="str">
            <v>74214/002</v>
          </cell>
          <cell r="B1517" t="str">
            <v>POCO DE VISITA PARA REDE DE ESGOTO SANITÁRIO, EM ALVENARIA, DIAMETRO 1 20 CM, PROF ATE 400 CM, INCLUINDO TAMPAO FERRO FUNDIDO</v>
          </cell>
          <cell r="C1517" t="str">
            <v>UN</v>
          </cell>
          <cell r="D1517" t="str">
            <v>AS</v>
          </cell>
          <cell r="E1517" t="str">
            <v>6.549,53</v>
          </cell>
        </row>
        <row r="1518">
          <cell r="A1518">
            <v>74224</v>
          </cell>
          <cell r="B1518" t="str">
            <v>POCO DE VISITA - DRENAGEM PLUVIAL - EM CONCRETO ESTRUTURAL POCO DE VISITA PARA DRENAGEM PLUVIAL, EM CONCRETO ESTRUTURAL, DIMENSOE S INTERNAS DE 90X150X80CM (LARGXCOMPXALT), PARA REDE DE 600 MM, EXCLUS OS TAMPAO E CHAMINE.</v>
          </cell>
        </row>
        <row r="1519">
          <cell r="A1519" t="str">
            <v>74224/001</v>
          </cell>
          <cell r="B1519" t="str">
            <v>POCO DE VISITA PARA DRENAGEM PLUVIAL, EM CONCRETO ESTRUTURAL, DIMENSOE S INTERNAS DE 90X150X80CM (LARGXCOMPXALT), PARA REDE DE 600 MM, EXCLUS OS TAMPAO E CHAMINE.</v>
          </cell>
          <cell r="C1519" t="str">
            <v>UN</v>
          </cell>
          <cell r="D1519" t="str">
            <v>CR</v>
          </cell>
          <cell r="E1519" t="str">
            <v>1.247,60</v>
          </cell>
        </row>
        <row r="1520">
          <cell r="A1520">
            <v>83621</v>
          </cell>
          <cell r="B1520" t="str">
            <v>ASSENTAMENTO TAMPAO FERRO FUNDIDO (FOFO), 30 X 90 CM PARA CAIXA DE RAL O, C/ ARG CIM/AREIA 1:4 EM VOLUME, EXCLUSIVE TAMPAO.</v>
          </cell>
          <cell r="C1520" t="str">
            <v>UN</v>
          </cell>
          <cell r="D1520" t="str">
            <v>CR</v>
          </cell>
          <cell r="E1520" t="str">
            <v>75,39</v>
          </cell>
        </row>
        <row r="1521">
          <cell r="A1521">
            <v>83659</v>
          </cell>
          <cell r="B1521" t="str">
            <v xml:space="preserve">BOCA DE LOBO EM ALVENARIA TIJOLO MACICO, REVESTIDA C/ ARGAMASSA DE CIM ENTO E AREIA 1:3, SOBRE LASTRO DE CONCRETO 10CM E TAMPA DE CONCRETO AR MADO </v>
          </cell>
          <cell r="C1521" t="str">
            <v>UN</v>
          </cell>
          <cell r="D1521" t="str">
            <v>CR</v>
          </cell>
          <cell r="E1521" t="str">
            <v>619,58</v>
          </cell>
        </row>
        <row r="1522">
          <cell r="A1522">
            <v>83691</v>
          </cell>
          <cell r="B1522" t="str">
            <v>TAMPAO FERRO FUNDIDO P/ POCO DE VISITA, 79,5 KG, TIPO T-100 - FORNECIM ENTO E INSTALACAO</v>
          </cell>
          <cell r="C1522" t="str">
            <v>UN</v>
          </cell>
          <cell r="D1522" t="str">
            <v>AS</v>
          </cell>
          <cell r="E1522" t="str">
            <v>164,14</v>
          </cell>
        </row>
        <row r="1523">
          <cell r="A1523">
            <v>83708</v>
          </cell>
          <cell r="B1523" t="str">
            <v>POCO DE VISITA EM ALVENARIA, PARA REDE D=0,40 M, PARTE FIXA C/ 1,00 M DE ALTURA</v>
          </cell>
          <cell r="C1523" t="str">
            <v>UN</v>
          </cell>
          <cell r="D1523" t="str">
            <v>CR</v>
          </cell>
          <cell r="E1523" t="str">
            <v>1.029,71</v>
          </cell>
        </row>
        <row r="1524">
          <cell r="A1524">
            <v>83709</v>
          </cell>
          <cell r="B1524" t="str">
            <v>POCO DE VISITA EM ALVENARIA, PARA REDE D=0,60 M, PARTE FIXA C/ 1,00 M DE ALTURA</v>
          </cell>
          <cell r="C1524" t="str">
            <v>UN</v>
          </cell>
          <cell r="D1524" t="str">
            <v>CR</v>
          </cell>
          <cell r="E1524" t="str">
            <v>1.285,13</v>
          </cell>
        </row>
        <row r="1525">
          <cell r="A1525">
            <v>83710</v>
          </cell>
          <cell r="B1525" t="str">
            <v>POCO DE VISITA EM ALVENARIA, PARA REDE D=0,80 M, PARTE FIXA C/ 1,00 M DE ALTURA</v>
          </cell>
          <cell r="C1525" t="str">
            <v>UN</v>
          </cell>
          <cell r="D1525" t="str">
            <v>CR</v>
          </cell>
          <cell r="E1525" t="str">
            <v>2.682,26</v>
          </cell>
        </row>
        <row r="1526">
          <cell r="A1526">
            <v>83711</v>
          </cell>
          <cell r="B1526" t="str">
            <v>POÇO DE VISITA EM ALVENARIA, PARA REDE D=1,00 M, PARTE FIXA C/ 1,00 M DE ALTURA E USO DE RETROESCAVADEIRA</v>
          </cell>
          <cell r="C1526" t="str">
            <v>UN</v>
          </cell>
          <cell r="D1526" t="str">
            <v>CR</v>
          </cell>
          <cell r="E1526" t="str">
            <v>3.110,20</v>
          </cell>
        </row>
        <row r="1527">
          <cell r="A1527">
            <v>83712</v>
          </cell>
          <cell r="B1527" t="str">
            <v>POCO DE VISITA EM ALVENARIA, PARA REDE D=1,20 M, PARTE FIXA C/ 1,00 M DE ALTURA E USO DE ESCAVADEIRA HIDRAULICA</v>
          </cell>
          <cell r="C1527" t="str">
            <v>UN</v>
          </cell>
          <cell r="D1527" t="str">
            <v>CR</v>
          </cell>
          <cell r="E1527" t="str">
            <v>4.075,48</v>
          </cell>
        </row>
        <row r="1528">
          <cell r="A1528">
            <v>83713</v>
          </cell>
          <cell r="B1528" t="str">
            <v>POCO DE VISITA EM ALVENARIA, PARA REDE D=1,50 M, PARTE FIXA C/ 1,00 M DE ALTURA E USO DE ESCAVADEIRA HIDRAULICA</v>
          </cell>
          <cell r="C1528" t="str">
            <v>UN</v>
          </cell>
          <cell r="D1528" t="str">
            <v>CR</v>
          </cell>
          <cell r="E1528" t="str">
            <v>4.993,43</v>
          </cell>
        </row>
        <row r="1529">
          <cell r="A1529">
            <v>83714</v>
          </cell>
          <cell r="B1529" t="str">
            <v>ACRESCIMO NA ALTURA DO POCO DE VISITA EM ALVENARIA PARA REDE D=0,40 M</v>
          </cell>
          <cell r="C1529" t="str">
            <v>M</v>
          </cell>
          <cell r="D1529" t="str">
            <v>CR</v>
          </cell>
          <cell r="E1529" t="str">
            <v>532,35</v>
          </cell>
        </row>
        <row r="1530">
          <cell r="A1530">
            <v>83715</v>
          </cell>
          <cell r="B1530" t="str">
            <v>CHAMINE P/ POCO DE VISITA EM ALVENARIA, EXCLUSOS TAMPAO E ANEL GRELHA FF 30X90CM, 135KG, P/ CX RALO COM ASSENTAMENTO DE ARGAMASSA CIM ENTO/AREIA 1:4 - FORNECIMENTO E INSTALAÇÃO</v>
          </cell>
          <cell r="C1530" t="str">
            <v>M</v>
          </cell>
          <cell r="D1530" t="str">
            <v>CR</v>
          </cell>
          <cell r="E1530" t="str">
            <v>529,42</v>
          </cell>
        </row>
        <row r="1531">
          <cell r="A1531">
            <v>83716</v>
          </cell>
          <cell r="B1531" t="str">
            <v>GRELHA FF 30X90CM, 135KG, P/ CX RALO COM ASSENTAMENTO DE ARGAMASSA CIM ENTO/AREIA 1:4 - FORNECIMENTO E INSTALAÇÃO</v>
          </cell>
          <cell r="C1531" t="str">
            <v>UN</v>
          </cell>
          <cell r="D1531" t="str">
            <v>AS</v>
          </cell>
          <cell r="E1531" t="str">
            <v>283,45</v>
          </cell>
        </row>
        <row r="1532">
          <cell r="A1532" t="str">
            <v>0037</v>
          </cell>
          <cell r="B1532" t="str">
            <v>MEIO FIO, LINHA D'AGUA E SARJERTA</v>
          </cell>
        </row>
        <row r="1533">
          <cell r="A1533">
            <v>73763</v>
          </cell>
          <cell r="B1533" t="str">
            <v>SARJETA E MEIO FIO CONJUGADOS MEIO-FIO E SARJETA DE CONCRETO MOLDADO NO LOCAL, USINADO 15 MPA, COM 0 ,65 M BASE X 0,30 M ALTURA, REJUNTE EM ARGAMASSA TRACO 1:3,5 (CIMENTO E AREIA)</v>
          </cell>
        </row>
        <row r="1534">
          <cell r="A1534" t="str">
            <v>73763/001</v>
          </cell>
          <cell r="B1534" t="str">
            <v>MEIO-FIO E SARJETA DE CONCRETO MOLDADO NO LOCAL, USINADO 15 MPA, COM 0 ,65 M BASE X 0,30 M ALTURA, REJUNTE EM ARGAMASSA TRACO 1:3,5 (CIMENTO E AREIA)</v>
          </cell>
          <cell r="C1534" t="str">
            <v>M</v>
          </cell>
          <cell r="D1534" t="str">
            <v>CR</v>
          </cell>
          <cell r="E1534" t="str">
            <v>69,65</v>
          </cell>
        </row>
        <row r="1535">
          <cell r="A1535" t="str">
            <v>73763/002</v>
          </cell>
          <cell r="B1535" t="str">
            <v>MEIO-FIO E SARJETA DE CONCRETO MOLDADO NO LOCAL, USINADO 15 MPA, COM 0 ,45 M BASE X 0,30 M ALTURA, REJUNTE EM ARGAMASSA TRACO 1:3,5 (CIMENTO E AREIA)</v>
          </cell>
          <cell r="C1535" t="str">
            <v>M</v>
          </cell>
          <cell r="D1535" t="str">
            <v>CR</v>
          </cell>
          <cell r="E1535" t="str">
            <v>53,87</v>
          </cell>
        </row>
        <row r="1536">
          <cell r="A1536" t="str">
            <v>73763/003</v>
          </cell>
          <cell r="B1536" t="str">
            <v xml:space="preserve">MEIO-FIO E SARJETA CONJUGADOS DE CONCRETO 15 MPA, 47 CM BASE X 30 CM A LTURA, MOLDADO "IN LOCO" COM EXTRUSORA </v>
          </cell>
          <cell r="C1536" t="str">
            <v>M</v>
          </cell>
          <cell r="D1536" t="str">
            <v>CR</v>
          </cell>
          <cell r="E1536" t="str">
            <v>30,18</v>
          </cell>
        </row>
        <row r="1537">
          <cell r="A1537" t="str">
            <v>73763/004</v>
          </cell>
          <cell r="B1537" t="str">
            <v>MEIO-FIO E SARJETA CONJUGADOS DE CONCRETO 15 MPA, 35 CM BASE X 30 CM A LTURA, MOLDADO "IN LOCO" COM EXTRUSORA</v>
          </cell>
          <cell r="C1537" t="str">
            <v>M</v>
          </cell>
          <cell r="D1537" t="str">
            <v>CR</v>
          </cell>
          <cell r="E1537" t="str">
            <v>25,31</v>
          </cell>
        </row>
        <row r="1538">
          <cell r="A1538" t="str">
            <v>73763/005</v>
          </cell>
          <cell r="B1538" t="str">
            <v>MEIO-FIO E SARJETA CONJUGADOS DE CONCRETO 15 MPA, 30 CM BASE X 26 CM A LTURA, MOLDADO "IN LOCO" COM EXTRUSORA</v>
          </cell>
          <cell r="C1538" t="str">
            <v>M</v>
          </cell>
          <cell r="D1538" t="str">
            <v>CR</v>
          </cell>
          <cell r="E1538" t="str">
            <v>18,48</v>
          </cell>
        </row>
        <row r="1539">
          <cell r="A1539">
            <v>73789</v>
          </cell>
          <cell r="B1539" t="str">
            <v>MEIO FIO CONCRETO MEIO-FIO DE CONCRETO MOLDADO NO LOCAL, USINADO 15 MPA, COM 0,45 M ALTU RA X 0,15 M BASE, REJUNTE EM ARGAMASSA TRACO 1:3,5 (CIMENTO E AREIA)</v>
          </cell>
        </row>
        <row r="1540">
          <cell r="A1540" t="str">
            <v>73789/001</v>
          </cell>
          <cell r="B1540" t="str">
            <v>MEIO-FIO DE CONCRETO MOLDADO NO LOCAL, USINADO 15 MPA, COM 0,45 M ALTU RA X 0,15 M BASE, REJUNTE EM ARGAMASSA TRACO 1:3,5 (CIMENTO E AREIA)</v>
          </cell>
          <cell r="C1540" t="str">
            <v>M</v>
          </cell>
          <cell r="D1540" t="str">
            <v>CR</v>
          </cell>
          <cell r="E1540" t="str">
            <v>117,59</v>
          </cell>
        </row>
        <row r="1541">
          <cell r="A1541" t="str">
            <v>73789/002</v>
          </cell>
          <cell r="B1541" t="str">
            <v>MEIO-FIO DE CONCRETO MOLDADO NO LOCAL, USINADO 15 MPA, COM 0,30 M ALTU RA X 0,15 M BASE, REJUNTE EM ARGAMASSA TRACO 1:3,5 (CIMENTO E AREIA)</v>
          </cell>
          <cell r="C1541" t="str">
            <v>M</v>
          </cell>
          <cell r="D1541" t="str">
            <v>CR</v>
          </cell>
          <cell r="E1541" t="str">
            <v>79,48</v>
          </cell>
        </row>
        <row r="1542">
          <cell r="A1542">
            <v>74012</v>
          </cell>
          <cell r="B1542" t="str">
            <v>SARJETA -  CONCRETO ESTRUTURAL SARJETA EM CONCRETO, PREPARO MANUAL, COM SEIXO ROLADO, ESPESSURA = 8CM , LARGURA = 40CM.</v>
          </cell>
        </row>
        <row r="1543">
          <cell r="A1543" t="str">
            <v>74012/001</v>
          </cell>
          <cell r="B1543" t="str">
            <v>SARJETA EM CONCRETO, PREPARO MANUAL, COM SEIXO ROLADO, ESPESSURA = 8CM , LARGURA = 40CM.</v>
          </cell>
          <cell r="C1543" t="str">
            <v>M</v>
          </cell>
          <cell r="D1543" t="str">
            <v>CR</v>
          </cell>
          <cell r="E1543" t="str">
            <v>36,87</v>
          </cell>
        </row>
        <row r="1544">
          <cell r="A1544">
            <v>74211</v>
          </cell>
          <cell r="B1544" t="str">
            <v>LINHA D AGUA EM PARALELEPIPEDOS GRANITICO LINHA D AGUA EM PARALELEPIPEDOS GRANITICOS, REJUNTADOS C/ ARG DE CIMEN TO E AREIA TRACO 1:3 SOBRE LASTRO DE BRITA E BERÇO DE AREIA</v>
          </cell>
        </row>
        <row r="1545">
          <cell r="A1545" t="str">
            <v>74211/001</v>
          </cell>
          <cell r="B1545" t="str">
            <v>LINHA D AGUA EM PARALELEPIPEDOS GRANITICOS, REJUNTADOS C/ ARG DE CIMEN TO E AREIA TRACO 1:3 SOBRE LASTRO DE BRITA E BERÇO DE AREIA</v>
          </cell>
          <cell r="C1545" t="str">
            <v>M</v>
          </cell>
          <cell r="D1545" t="str">
            <v>AS</v>
          </cell>
          <cell r="E1545" t="str">
            <v>37,30</v>
          </cell>
        </row>
        <row r="1546">
          <cell r="A1546">
            <v>74223</v>
          </cell>
          <cell r="B1546" t="str">
            <v>MEIO-FIO MEIO-FIO (GUIA) DE CONCRETO PRE-MOLDADO, DIMENSÕES 12X15X30X100CM (FAC E SUPERIORXFACE INFERIORXALTURAXCOMPRIMENTO),REJUNTADO C/ARGAMASSA 1:4 CIMENTO:AREIA, INCLUINDO ESCAVAÇÃO E REATERRO.</v>
          </cell>
        </row>
        <row r="1547">
          <cell r="A1547" t="str">
            <v>74223/001</v>
          </cell>
          <cell r="B1547" t="str">
            <v>MEIO-FIO (GUIA) DE CONCRETO PRE-MOLDADO, DIMENSÕES 12X15X30X100CM (FAC E SUPERIORXFACE INFERIORXALTURAXCOMPRIMENTO),REJUNTADO C/ARGAMASSA 1:4 CIMENTO:AREIA, INCLUINDO ESCAVAÇÃO E REATERRO.</v>
          </cell>
          <cell r="C1547" t="str">
            <v>M</v>
          </cell>
          <cell r="D1547" t="str">
            <v>CR</v>
          </cell>
          <cell r="E1547" t="str">
            <v>33,83</v>
          </cell>
        </row>
        <row r="1548">
          <cell r="A1548">
            <v>74237</v>
          </cell>
          <cell r="B1548" t="str">
            <v>MEIO-FIO COM SARJETA, EXECUTADO COM EXTRUSORA MEIO-FIO COM SARJETA, EXECUTADO C/EXTRUSORA (SARJETA 30X8CM MEIO-FIO 15X10CM X H=23CM), INCLUI ESC.E ACERTO FAIXA 0,45M</v>
          </cell>
        </row>
        <row r="1549">
          <cell r="A1549" t="str">
            <v>74237/001</v>
          </cell>
          <cell r="B1549" t="str">
            <v>MEIO-FIO COM SARJETA, EXECUTADO C/EXTRUSORA (SARJETA 30X8CM MEIO-FIO 15X10CM X H=23CM), INCLUI ESC.E ACERTO FAIXA 0,45M</v>
          </cell>
          <cell r="C1549" t="str">
            <v>M</v>
          </cell>
          <cell r="D1549" t="str">
            <v>AS</v>
          </cell>
          <cell r="E1549" t="str">
            <v>25,56</v>
          </cell>
        </row>
        <row r="1550">
          <cell r="A1550">
            <v>79895</v>
          </cell>
          <cell r="B1550" t="str">
            <v>LOCACAO DE EXTRUSORA DE GUIAS E SARJETAS SEM FORMAS, MOTOR DIESEL DE 1 4CV, EXCLUSIVE OPERADOR (CP)</v>
          </cell>
          <cell r="C1550" t="str">
            <v>H</v>
          </cell>
          <cell r="D1550" t="str">
            <v>CR</v>
          </cell>
          <cell r="E1550" t="str">
            <v>12,12</v>
          </cell>
        </row>
        <row r="1551">
          <cell r="A1551">
            <v>83717</v>
          </cell>
          <cell r="B1551" t="str">
            <v>ASSENTAMENTO DE MEIO FIO PREMOLDADO, INCLUINDO ESCAVACAO ESCORAMENTO DE MEIO FIO COM MATERIAL LOCAL COMPACTADO MANUALMENTE, EM FAIXA DE 0,50M</v>
          </cell>
          <cell r="C1551" t="str">
            <v>M</v>
          </cell>
          <cell r="D1551" t="str">
            <v>CR</v>
          </cell>
          <cell r="E1551" t="str">
            <v>13,80</v>
          </cell>
        </row>
        <row r="1552">
          <cell r="A1552">
            <v>83718</v>
          </cell>
          <cell r="B1552" t="str">
            <v>ESCORAMENTO DE MEIO FIO COM MATERIAL LOCAL COMPACTADO MANUALMENTE, EM FAIXA DE 0,50M</v>
          </cell>
          <cell r="C1552" t="str">
            <v>M</v>
          </cell>
          <cell r="D1552" t="str">
            <v>CR</v>
          </cell>
          <cell r="E1552" t="str">
            <v>2,76</v>
          </cell>
        </row>
        <row r="1553">
          <cell r="A1553">
            <v>83719</v>
          </cell>
          <cell r="B1553" t="str">
            <v>SARJETA CORTE EM TALUDES TRIANG 1,25X0,25M ESP=0,08 REV CONC SIMPLES I  NCL ESCAVACAO MEC ACERTO MANUAL TERRENO FORNEC MAT E REJUNTAMENTO</v>
          </cell>
          <cell r="C1553" t="str">
            <v>M</v>
          </cell>
          <cell r="D1553" t="str">
            <v>CR</v>
          </cell>
          <cell r="E1553" t="str">
            <v>70,74</v>
          </cell>
        </row>
        <row r="1554">
          <cell r="A1554">
            <v>83720</v>
          </cell>
          <cell r="B1554" t="str">
            <v>SARJETA CORTE EM TALUDES TRIANG 1,50X0,30M, ESP=0,08 M REV.CONC. SIMPL ES INCL ESCAVACAO MEC ACERTO MANUAL TERRENO FORNEC MAT E REJUNTAMENTO</v>
          </cell>
          <cell r="C1554" t="str">
            <v>M</v>
          </cell>
          <cell r="D1554" t="str">
            <v>CR</v>
          </cell>
          <cell r="E1554" t="str">
            <v>84,05</v>
          </cell>
        </row>
        <row r="1555">
          <cell r="A1555">
            <v>83721</v>
          </cell>
          <cell r="B1555" t="str">
            <v>SARJETA CORTE TALUDES TRIANG 1,85X0,35M ESP=0,08 REV CONC. SIMPLES INC L ESCAVACAO MEC ACERTO MANUAL TERRENO FORNEC MAT E REJUNTAMENTO</v>
          </cell>
          <cell r="C1555" t="str">
            <v>M</v>
          </cell>
          <cell r="D1555" t="str">
            <v>CR</v>
          </cell>
          <cell r="E1555" t="str">
            <v>103,26</v>
          </cell>
        </row>
        <row r="1556">
          <cell r="A1556">
            <v>83722</v>
          </cell>
          <cell r="B1556" t="str">
            <v>VALETA PROT DE CORTE TRAPEZOIDAL 0,80X2,00X0,60M ESP=0,08 CONCR SIMPLE S INCL ESCAVACAO MEC ACERTO MANUAL TERRENO FORNEC MAT E REJUNTAMENTO</v>
          </cell>
          <cell r="C1556" t="str">
            <v>M</v>
          </cell>
          <cell r="D1556" t="str">
            <v>CR</v>
          </cell>
          <cell r="E1556" t="str">
            <v>186,55</v>
          </cell>
        </row>
        <row r="1557">
          <cell r="A1557">
            <v>83723</v>
          </cell>
          <cell r="B1557" t="str">
            <v>VALETA PROT DE CORTE TRAPEZOIDAL 1,00X2,20X0,60M ESP=0,08M CONCR SIMPL ES INCL ESCAVACAO MEC ATERRO MANUAL TERRENO FORNEC MAT E REJUNTAMENTO</v>
          </cell>
          <cell r="C1557" t="str">
            <v>M</v>
          </cell>
          <cell r="D1557" t="str">
            <v>CR</v>
          </cell>
          <cell r="E1557" t="str">
            <v>195,17</v>
          </cell>
        </row>
        <row r="1558">
          <cell r="A1558" t="str">
            <v>0023</v>
          </cell>
          <cell r="B1558" t="str">
            <v>ESCORAMENTO DE MADEIRA EM VALAS</v>
          </cell>
        </row>
        <row r="1559">
          <cell r="A1559">
            <v>83769</v>
          </cell>
          <cell r="B1559" t="str">
            <v>ESCORAMENTO DE MADEIRA EM VALAS, TIPO PONTALETEAMENTO</v>
          </cell>
          <cell r="C1559" t="str">
            <v>M2</v>
          </cell>
          <cell r="D1559" t="str">
            <v>CR</v>
          </cell>
          <cell r="E1559" t="str">
            <v>8,02</v>
          </cell>
        </row>
        <row r="1560">
          <cell r="A1560">
            <v>83867</v>
          </cell>
          <cell r="B1560" t="str">
            <v>ESCORAMENTO DE VALAS DESCONTINUO</v>
          </cell>
          <cell r="C1560" t="str">
            <v>M2</v>
          </cell>
          <cell r="D1560" t="str">
            <v>CR</v>
          </cell>
          <cell r="E1560" t="str">
            <v>33,55</v>
          </cell>
        </row>
        <row r="1561">
          <cell r="A1561">
            <v>83868</v>
          </cell>
          <cell r="B1561" t="str">
            <v>ESCORAMENTO DE VALAS CONTINUO</v>
          </cell>
          <cell r="C1561" t="str">
            <v>M2</v>
          </cell>
          <cell r="D1561" t="str">
            <v>CR</v>
          </cell>
          <cell r="E1561" t="str">
            <v>45,91</v>
          </cell>
        </row>
        <row r="1562">
          <cell r="A1562" t="str">
            <v>0024</v>
          </cell>
          <cell r="B1562" t="str">
            <v>ESCORAMENTO METALICO EM VALAS OU POCOS ESCORAMENTO DE VALAS COM PRANCHOES METALICOS E QUADROS UTILIZANDO LON- GARINAS DE MADEIRA DE 3X5", INCLUSIVE POSTERIOR RETIRADA</v>
          </cell>
        </row>
        <row r="1563">
          <cell r="A1563">
            <v>73877</v>
          </cell>
          <cell r="B1563" t="str">
            <v>ESCORAMENTO DE VALAS COM PRANCHOES METALICOS E QUADROS UTILIZANDO LON- GARINAS DE MADEIRA DE 3X5", INCLUSIVE POSTERIOR RETIRADA</v>
          </cell>
        </row>
        <row r="1564">
          <cell r="A1564" t="str">
            <v>73877/001</v>
          </cell>
          <cell r="B1564" t="str">
            <v>ESCORAMENTO DE VALAS COM PRANCHOES METALICOS - AREA CRAVADA</v>
          </cell>
          <cell r="C1564" t="str">
            <v>M2</v>
          </cell>
          <cell r="D1564" t="str">
            <v>AS</v>
          </cell>
          <cell r="E1564" t="str">
            <v>45,17</v>
          </cell>
        </row>
        <row r="1565">
          <cell r="A1565" t="str">
            <v>73877/002</v>
          </cell>
          <cell r="B1565" t="str">
            <v>ESCORAMENTO DE VALAS COM PRANCHOES METALICOS - AREA NAO CRAVADA</v>
          </cell>
          <cell r="C1565" t="str">
            <v>M2</v>
          </cell>
          <cell r="D1565" t="str">
            <v>CR</v>
          </cell>
          <cell r="E1565" t="str">
            <v>32,84</v>
          </cell>
        </row>
        <row r="1566">
          <cell r="A1566" t="str">
            <v>0025</v>
          </cell>
          <cell r="B1566" t="str">
            <v>ESCORAMENTO MISTO EM VALAS</v>
          </cell>
        </row>
        <row r="1567">
          <cell r="A1567">
            <v>83770</v>
          </cell>
          <cell r="B1567" t="str">
            <v>ESCORAMENTO CONTINUO DE VALAS, MISTO, COM PERFIL I DE 8"</v>
          </cell>
          <cell r="C1567" t="str">
            <v>M2</v>
          </cell>
          <cell r="D1567" t="str">
            <v>CR</v>
          </cell>
          <cell r="E1567" t="str">
            <v>100,44</v>
          </cell>
        </row>
        <row r="1568">
          <cell r="A1568" t="str">
            <v>0293</v>
          </cell>
          <cell r="B1568" t="str">
            <v>CIMBRAMENTO ESCORAMENTO FORMAS ATE H = 3,30M, COM MADEIRA DE 3A QUALIDADE, NAO APA RELHADA, APROVEITAMENTO TABUAS 3X E PRUMOS 4X.</v>
          </cell>
        </row>
        <row r="1569">
          <cell r="A1569">
            <v>73301</v>
          </cell>
          <cell r="B1569" t="str">
            <v>ESCORAMENTO FORMAS ATE H = 3,30M, COM MADEIRA DE 3A QUALIDADE, NAO APA RELHADA, APROVEITAMENTO TABUAS 3X E PRUMOS 4X.</v>
          </cell>
          <cell r="C1569" t="str">
            <v>M3</v>
          </cell>
          <cell r="D1569" t="str">
            <v>CR</v>
          </cell>
          <cell r="E1569" t="str">
            <v>9,60</v>
          </cell>
        </row>
        <row r="1570">
          <cell r="A1570">
            <v>83515</v>
          </cell>
          <cell r="B1570" t="str">
            <v>ESCORAMENTO FORMAS DE H=3,30 A 3,50 M, COM MADEIRA 3A QUALIDADE, NAO A PARELHADA, APROVEITAMENTO TABUAS 3X E PRUMOS 4X</v>
          </cell>
          <cell r="C1570" t="str">
            <v>M3</v>
          </cell>
          <cell r="D1570" t="str">
            <v>CR</v>
          </cell>
          <cell r="E1570" t="str">
            <v>13,41</v>
          </cell>
        </row>
        <row r="1571">
          <cell r="A1571">
            <v>83516</v>
          </cell>
          <cell r="B1571" t="str">
            <v xml:space="preserve">ESCORAMENTO FORMAS H=3,50 A 4,00 M, COM MADEIRA DE 3A QUALIDADE, NAO A PARELHADA, APROVEITAMENTO TABUAS 3X E PRUMOS 4X. </v>
          </cell>
          <cell r="C1571" t="str">
            <v>M3</v>
          </cell>
          <cell r="D1571" t="str">
            <v>CR</v>
          </cell>
          <cell r="E1571" t="str">
            <v>15,48</v>
          </cell>
        </row>
        <row r="1572">
          <cell r="A1572" t="str">
            <v>0089</v>
          </cell>
          <cell r="B1572" t="str">
            <v>PORTA DE MADEIRA LAMINADO MELAMINICO TEXTURIZADO, ESPESSURA 0,8 MM, PARA REVESTIMENTO D E CHAPA COMPENSADA DE MADEIRA, FIXADA COM COLA</v>
          </cell>
        </row>
        <row r="1573">
          <cell r="A1573">
            <v>7100</v>
          </cell>
          <cell r="B1573" t="str">
            <v>LAMINADO MELAMINICO TEXTURIZADO, ESPESSURA 0,8 MM, PARA REVESTIMENTO D E CHAPA COMPENSADA DE MADEIRA, FIXADA COM COLA</v>
          </cell>
          <cell r="C1573" t="str">
            <v>M2</v>
          </cell>
          <cell r="D1573" t="str">
            <v>CR</v>
          </cell>
          <cell r="E1573" t="str">
            <v>36,30</v>
          </cell>
        </row>
        <row r="1574">
          <cell r="A1574">
            <v>7101</v>
          </cell>
          <cell r="B1574" t="str">
            <v>LAMINADO MELAMINICO LISO E FOSCO, PARA REVESTIMENTO DE CHAPA COMPENSAD A DE MADEIRA, ESPESSURA 0,8 MM, FIXADO COM COLA</v>
          </cell>
          <cell r="C1574" t="str">
            <v>M2</v>
          </cell>
          <cell r="D1574" t="str">
            <v>CR</v>
          </cell>
          <cell r="E1574" t="str">
            <v>36,97</v>
          </cell>
        </row>
        <row r="1575">
          <cell r="A1575">
            <v>72142</v>
          </cell>
          <cell r="B1575" t="str">
            <v>RETIRADA DE FOLHAS DE PORTA DE PASSAGEM OU JANELA</v>
          </cell>
          <cell r="C1575" t="str">
            <v>UN</v>
          </cell>
          <cell r="D1575" t="str">
            <v>CR</v>
          </cell>
          <cell r="E1575" t="str">
            <v>7,97</v>
          </cell>
        </row>
        <row r="1576">
          <cell r="A1576">
            <v>72143</v>
          </cell>
          <cell r="B1576" t="str">
            <v>RETIRADA DE BATENTES DE MADEIRA RECOLOCACAO DE FOLHAS DE PORTA DE PASSAGEM OU JANELA, CONSIDERANDO REA PROVEITAMENTO DO MATERIAL</v>
          </cell>
          <cell r="C1576" t="str">
            <v>UN</v>
          </cell>
          <cell r="D1576" t="str">
            <v>CR</v>
          </cell>
          <cell r="E1576" t="str">
            <v>38,47</v>
          </cell>
        </row>
        <row r="1577">
          <cell r="A1577">
            <v>72144</v>
          </cell>
          <cell r="B1577" t="str">
            <v>RECOLOCACAO DE FOLHAS DE PORTA DE PASSAGEM OU JANELA, CONSIDERANDO REA PROVEITAMENTO DO MATERIAL</v>
          </cell>
          <cell r="C1577" t="str">
            <v>UN</v>
          </cell>
          <cell r="D1577" t="str">
            <v>CR</v>
          </cell>
          <cell r="E1577" t="str">
            <v>61,57</v>
          </cell>
        </row>
        <row r="1578">
          <cell r="A1578">
            <v>72146</v>
          </cell>
          <cell r="B1578" t="str">
            <v>RECOLOCACAO DE BATENTES DE MADEIRA, CONSIDERANDO REAPROVEITAMENTO DE M ATERIAL</v>
          </cell>
          <cell r="C1578" t="str">
            <v>UN</v>
          </cell>
          <cell r="D1578" t="str">
            <v>CR</v>
          </cell>
          <cell r="E1578" t="str">
            <v>38,00</v>
          </cell>
        </row>
        <row r="1579">
          <cell r="A1579">
            <v>73486</v>
          </cell>
          <cell r="B1579" t="str">
            <v>MARCO MADEIRA REGIONAL 1A 7X3,5CM - P</v>
          </cell>
          <cell r="C1579" t="str">
            <v>M</v>
          </cell>
          <cell r="D1579" t="str">
            <v>CR</v>
          </cell>
          <cell r="E1579" t="str">
            <v>32,92</v>
          </cell>
        </row>
        <row r="1580">
          <cell r="A1580">
            <v>73905</v>
          </cell>
          <cell r="B1580" t="str">
            <v>BANDEIRA EM VENEZIANA MAD REGIONAL 1A 100X40CM FIXA C/ADUELA E ALIZAR</v>
          </cell>
        </row>
        <row r="1581">
          <cell r="A1581" t="str">
            <v>73905/001</v>
          </cell>
          <cell r="B1581" t="str">
            <v>BANDEIRA EM MADEIRA 1A, 40X60CM, FIXA, SEM ADUELA E ALIZAR, PARA VIDRO</v>
          </cell>
          <cell r="C1581" t="str">
            <v>UN</v>
          </cell>
          <cell r="D1581" t="str">
            <v>AS</v>
          </cell>
          <cell r="E1581" t="str">
            <v>80,44</v>
          </cell>
        </row>
        <row r="1582">
          <cell r="A1582" t="str">
            <v>73905/002</v>
          </cell>
          <cell r="B1582" t="str">
            <v>BANDEIRA EM MADEIRA 2A, 40X60CM, FIXA, SEM ADUELA E ALIZAR, PARA VIDRO</v>
          </cell>
          <cell r="C1582" t="str">
            <v>UN</v>
          </cell>
          <cell r="D1582" t="str">
            <v>AS</v>
          </cell>
          <cell r="E1582" t="str">
            <v>64,96</v>
          </cell>
        </row>
        <row r="1583">
          <cell r="A1583">
            <v>73910</v>
          </cell>
          <cell r="B1583" t="str">
            <v>PORTA DE MADEIRA COMPENSADA LISA PORTA DE MADEIRA COMPENSADA LISA PARA PINTURA, 120X210X3,5CM, 2 FOLHAS , INCLUSO ADUELA 2A, ALIZAR 2A E DOBRADICAS</v>
          </cell>
        </row>
        <row r="1584">
          <cell r="A1584" t="str">
            <v>73910/008</v>
          </cell>
          <cell r="B1584" t="str">
            <v>PORTA DE MADEIRA COMPENSADA LISA PARA PINTURA, 120X210X3,5CM, 2 FOLHAS , INCLUSO ADUELA 2A, ALIZAR 2A E DOBRADICAS</v>
          </cell>
          <cell r="C1584" t="str">
            <v>UN</v>
          </cell>
          <cell r="D1584" t="str">
            <v>CR</v>
          </cell>
          <cell r="E1584" t="str">
            <v>439,66</v>
          </cell>
        </row>
        <row r="1585">
          <cell r="A1585" t="str">
            <v>73910/009</v>
          </cell>
          <cell r="B1585" t="str">
            <v>PORTA DE MADEIRA COMPENSADA LISA PARA CERA OU VERNIZ, 120X210X3,5CM, 2 FOLHAS, INCLUSO ADUELA 1A, ALIZAR 1A E DOBRADICAS COM ANEL</v>
          </cell>
          <cell r="C1585" t="str">
            <v>UN</v>
          </cell>
          <cell r="D1585" t="str">
            <v>CR</v>
          </cell>
          <cell r="E1585" t="str">
            <v>641,41</v>
          </cell>
        </row>
        <row r="1586">
          <cell r="A1586">
            <v>74139</v>
          </cell>
          <cell r="B1586" t="str">
            <v>PORTA P/SANITARIO C/LAMINADO, MARCO E FERRAGENS PORTA DE MADEIRA PARA BANHEIRO, EM CHAPA DE MADEIRA COMPENSADA, REVEST IDA COM LAMINADO TEXTURIZADO, 80X160CM, INCLUSO MARCO E DOBRADICAS</v>
          </cell>
        </row>
        <row r="1587">
          <cell r="A1587" t="str">
            <v>74139/001</v>
          </cell>
          <cell r="B1587" t="str">
            <v>PORTA DE MADEIRA PARA BANHEIRO, EM CHAPA DE MADEIRA COMPENSADA, REVEST IDA COM LAMINADO TEXTURIZADO, 80X160CM, INCLUSO MARCO E DOBRADICAS</v>
          </cell>
          <cell r="C1587" t="str">
            <v>UN</v>
          </cell>
          <cell r="D1587" t="str">
            <v>CR</v>
          </cell>
          <cell r="E1587" t="str">
            <v>264,85</v>
          </cell>
        </row>
        <row r="1588">
          <cell r="A1588" t="str">
            <v>74139/002</v>
          </cell>
          <cell r="B1588" t="str">
            <v>PORTA DE MADEIRA PARA BANHEIRO, EM CHAPA DE MADEIRA COMPENSADA, REVEST IDA COM LAMINADO TEXTURIZADO, 60X160CM, INCLUSO MARCO E DOBRADICAS</v>
          </cell>
          <cell r="C1588" t="str">
            <v>UN</v>
          </cell>
          <cell r="D1588" t="str">
            <v>CR</v>
          </cell>
          <cell r="E1588" t="str">
            <v>231,70</v>
          </cell>
        </row>
        <row r="1589">
          <cell r="A1589">
            <v>84850</v>
          </cell>
          <cell r="B1589" t="str">
            <v xml:space="preserve">PORTA DE MADEIRA ALMOFADADA SEMIOCA 1A, 140X210X3CM, DUAS FOLHAS, INCL USO ADUELA 1A, ALIZAR 1A E DOBRADICAS COM ANEIS </v>
          </cell>
          <cell r="C1589" t="str">
            <v>UN</v>
          </cell>
          <cell r="D1589" t="str">
            <v>CR</v>
          </cell>
          <cell r="E1589" t="str">
            <v>825,34</v>
          </cell>
        </row>
        <row r="1590">
          <cell r="A1590">
            <v>84852</v>
          </cell>
          <cell r="B1590" t="str">
            <v>BANDEIRA PARA VIDRO EM MADEIRA REGIONAL 2A, 40X70CM, FIXA SEM ADUELA E ALIZAR</v>
          </cell>
          <cell r="C1590" t="str">
            <v>UN</v>
          </cell>
          <cell r="D1590" t="str">
            <v>AS</v>
          </cell>
          <cell r="E1590" t="str">
            <v>70,17</v>
          </cell>
        </row>
        <row r="1591">
          <cell r="A1591">
            <v>84855</v>
          </cell>
          <cell r="B1591" t="str">
            <v>ALIZAR DE MADEIRA REGIONAL 1A 5X2,0CM</v>
          </cell>
          <cell r="C1591" t="str">
            <v>M</v>
          </cell>
          <cell r="D1591" t="str">
            <v>CR</v>
          </cell>
          <cell r="E1591" t="str">
            <v>7,56</v>
          </cell>
        </row>
        <row r="1592">
          <cell r="A1592">
            <v>84856</v>
          </cell>
          <cell r="B1592" t="str">
            <v>ALIZAR DE MADEIRA REGIONAL 2A 5X2,0CM</v>
          </cell>
          <cell r="C1592" t="str">
            <v>M</v>
          </cell>
          <cell r="D1592" t="str">
            <v>CR</v>
          </cell>
          <cell r="E1592" t="str">
            <v>7,56</v>
          </cell>
        </row>
        <row r="1593">
          <cell r="A1593">
            <v>84859</v>
          </cell>
          <cell r="B1593" t="str">
            <v>ALIZAR DE MADEIRA REGIONAL 3A 5X2,0CM</v>
          </cell>
          <cell r="C1593" t="str">
            <v>M</v>
          </cell>
          <cell r="D1593" t="str">
            <v>CR</v>
          </cell>
          <cell r="E1593" t="str">
            <v>6,45</v>
          </cell>
        </row>
        <row r="1594">
          <cell r="A1594">
            <v>84861</v>
          </cell>
          <cell r="B1594" t="str">
            <v>MARCO DE MADEIRA REGIONAL 1A 7X3,0CM</v>
          </cell>
          <cell r="C1594" t="str">
            <v>M</v>
          </cell>
          <cell r="D1594" t="str">
            <v>CR</v>
          </cell>
          <cell r="E1594" t="str">
            <v>33,22</v>
          </cell>
        </row>
        <row r="1595">
          <cell r="A1595">
            <v>84864</v>
          </cell>
          <cell r="B1595" t="str">
            <v>MARCO DE MADEIRA REGIONAL 2A 7X3,0CM</v>
          </cell>
          <cell r="C1595" t="str">
            <v>M</v>
          </cell>
          <cell r="D1595" t="str">
            <v>CR</v>
          </cell>
          <cell r="E1595" t="str">
            <v>23,41</v>
          </cell>
        </row>
        <row r="1596">
          <cell r="A1596">
            <v>84865</v>
          </cell>
          <cell r="B1596" t="str">
            <v>ADUELA DE MADEIRA REGIONAL 3A 13X3,0CM PORTA DE MADEIRA ALMOFADADA SEMIOCA 1A, 120X210X3CM, DUAS FOLHAS, INCL USO ADUELA 1A, ALIZAR 1A E DOBRADICAS COM ANEIS</v>
          </cell>
          <cell r="C1596" t="str">
            <v>M</v>
          </cell>
          <cell r="D1596" t="str">
            <v>CR</v>
          </cell>
          <cell r="E1596" t="str">
            <v>32,71</v>
          </cell>
        </row>
        <row r="1597">
          <cell r="A1597">
            <v>84868</v>
          </cell>
          <cell r="B1597" t="str">
            <v>PORTA DE MADEIRA ALMOFADADA SEMIOCA 1A, 120X210X3CM, DUAS FOLHAS, INCL USO ADUELA 1A, ALIZAR 1A E DOBRADICAS COM ANEIS</v>
          </cell>
          <cell r="C1597" t="str">
            <v>UN</v>
          </cell>
          <cell r="D1597" t="str">
            <v>CR</v>
          </cell>
          <cell r="E1597" t="str">
            <v>794,03</v>
          </cell>
        </row>
        <row r="1598">
          <cell r="A1598">
            <v>84871</v>
          </cell>
          <cell r="B1598" t="str">
            <v>ADUELA DE MADEIRA REGIONAL 1A 15X3,5CM ALCAPAO EM COMPENSADO DE MADEIRA CEDRO/VIROLA, 60X60X2CM, COM MARCO 7X 3CM, ALIZAR DE 2A, DOBRADICAS EM LATAO CROMADO E TARJETA CROMADA</v>
          </cell>
          <cell r="C1598" t="str">
            <v>M</v>
          </cell>
          <cell r="D1598" t="str">
            <v>CR</v>
          </cell>
          <cell r="E1598" t="str">
            <v>42,23</v>
          </cell>
        </row>
        <row r="1599">
          <cell r="A1599">
            <v>84874</v>
          </cell>
          <cell r="B1599" t="str">
            <v>ALCAPAO EM COMPENSADO DE MADEIRA CEDRO/VIROLA, 60X60X2CM, COM MARCO 7X 3CM, ALIZAR DE 2A, DOBRADICAS EM LATAO CROMADO E TARJETA CROMADA</v>
          </cell>
          <cell r="C1599" t="str">
            <v>UN</v>
          </cell>
          <cell r="D1599" t="str">
            <v>CR</v>
          </cell>
          <cell r="E1599" t="str">
            <v>205,71</v>
          </cell>
        </row>
        <row r="1600">
          <cell r="A1600">
            <v>84875</v>
          </cell>
          <cell r="B1600" t="str">
            <v>PORTA DE MADEIRA MACICA REGIONAL 1A, DE CORRER P/VIDRO, COM ADUELA E A LIZAR DE 1A, TRILHO E RODIZIOS</v>
          </cell>
          <cell r="C1600" t="str">
            <v>M2</v>
          </cell>
          <cell r="D1600" t="str">
            <v>CR</v>
          </cell>
          <cell r="E1600" t="str">
            <v>523,32</v>
          </cell>
        </row>
        <row r="1601">
          <cell r="A1601">
            <v>84876</v>
          </cell>
          <cell r="B1601" t="str">
            <v>PORTA MADEIRA 1A CORRER P/VIDRO 30MM/ GUARNICAO 15CM/ALIZAR</v>
          </cell>
          <cell r="C1601" t="str">
            <v>M2</v>
          </cell>
          <cell r="D1601" t="str">
            <v>CR</v>
          </cell>
          <cell r="E1601" t="str">
            <v>557,49</v>
          </cell>
        </row>
        <row r="1602">
          <cell r="A1602">
            <v>85034</v>
          </cell>
          <cell r="B1602" t="str">
            <v>ADUELA DE MADEIRA REGIONAL 2A 15X3,0CM</v>
          </cell>
          <cell r="C1602" t="str">
            <v>M</v>
          </cell>
          <cell r="D1602" t="str">
            <v>CR</v>
          </cell>
          <cell r="E1602" t="str">
            <v>36,45</v>
          </cell>
        </row>
        <row r="1603">
          <cell r="A1603">
            <v>85040</v>
          </cell>
          <cell r="B1603" t="str">
            <v>ADUELA MADEIRA REGIONAL 2A 13X3,0CM</v>
          </cell>
          <cell r="C1603" t="str">
            <v>M</v>
          </cell>
          <cell r="D1603" t="str">
            <v>CR</v>
          </cell>
          <cell r="E1603" t="str">
            <v>32,41</v>
          </cell>
        </row>
        <row r="1604">
          <cell r="A1604">
            <v>85044</v>
          </cell>
          <cell r="B1604" t="str">
            <v>ADUELA MADEIRA REGIONAL 3A 13X3,0CM</v>
          </cell>
          <cell r="C1604" t="str">
            <v>M</v>
          </cell>
          <cell r="D1604" t="str">
            <v>CR</v>
          </cell>
          <cell r="E1604" t="str">
            <v>32,41</v>
          </cell>
        </row>
        <row r="1605">
          <cell r="A1605">
            <v>85065</v>
          </cell>
          <cell r="B1605" t="str">
            <v>ADUELA DE MADEIRA REGIONAL 1A 13X3,0CM ADUELA / MARCO / BATENTE PARA PORTA DE 60X210CM, PADRÃO MÉDIO - FORNEC IMENTO E MONTAGEM. AF_08/2015</v>
          </cell>
          <cell r="C1605" t="str">
            <v>M</v>
          </cell>
          <cell r="D1605" t="str">
            <v>CR</v>
          </cell>
          <cell r="E1605" t="str">
            <v>41,68</v>
          </cell>
        </row>
        <row r="1606">
          <cell r="A1606">
            <v>90800</v>
          </cell>
          <cell r="B1606" t="str">
            <v>ADUELA / MARCO / BATENTE PARA PORTA DE 60X210CM, PADRÃO MÉDIO - FORNEC IMENTO E MONTAGEM. AF_08/2015</v>
          </cell>
          <cell r="C1606" t="str">
            <v>UN</v>
          </cell>
          <cell r="D1606" t="str">
            <v>CR</v>
          </cell>
          <cell r="E1606" t="str">
            <v>197,37</v>
          </cell>
        </row>
        <row r="1607">
          <cell r="A1607">
            <v>90801</v>
          </cell>
          <cell r="B1607" t="str">
            <v>ADUELA / MARCO / BATENTE PARA PORTA DE 70X210CM, PADRÃO MÉDIO - FORNEC IMENTO E MONTAGEM. AF_08/2015</v>
          </cell>
          <cell r="C1607" t="str">
            <v>UN</v>
          </cell>
          <cell r="D1607" t="str">
            <v>CR</v>
          </cell>
          <cell r="E1607" t="str">
            <v>202,93</v>
          </cell>
        </row>
        <row r="1608">
          <cell r="A1608">
            <v>90802</v>
          </cell>
          <cell r="B1608" t="str">
            <v>ADUELA / MARCO / BATENTE PARA PORTA DE 80X210CM, PADRÃO MÉDIO - FORNEC IMENTO E MONTAGEM. AF_08/2015</v>
          </cell>
          <cell r="C1608" t="str">
            <v>UN</v>
          </cell>
          <cell r="D1608" t="str">
            <v>CR</v>
          </cell>
          <cell r="E1608" t="str">
            <v>208,51</v>
          </cell>
        </row>
        <row r="1609">
          <cell r="A1609">
            <v>90803</v>
          </cell>
          <cell r="B1609" t="str">
            <v xml:space="preserve">ADUELA / MARCO / BATENTE PARA PORTA DE 90X210CM, PADRÃO MÉDIO - FORNEC IMENTO E MONTAGEM. AF_08/2015 </v>
          </cell>
          <cell r="C1609" t="str">
            <v>UN</v>
          </cell>
          <cell r="D1609" t="str">
            <v>CR</v>
          </cell>
          <cell r="E1609" t="str">
            <v>214,08</v>
          </cell>
        </row>
        <row r="1610">
          <cell r="A1610">
            <v>90804</v>
          </cell>
          <cell r="B1610" t="str">
            <v>ADUELA / MARCO / BATENTE PARA PORTA DE 60X210CM, FIXAÇÃO COM ARGAMASSA , PADRÃO MÉDIO - FORNECIMENTO E INSTALAÇÃO. AF_08/2015_P</v>
          </cell>
          <cell r="C1610" t="str">
            <v>UN</v>
          </cell>
          <cell r="D1610" t="str">
            <v>CR</v>
          </cell>
          <cell r="E1610" t="str">
            <v>246,58</v>
          </cell>
        </row>
        <row r="1611">
          <cell r="A1611">
            <v>90805</v>
          </cell>
          <cell r="B1611" t="str">
            <v>ADUELA / MARCO / BATENTE PARA PORTA DE 60X210CM, FIXAÇÃO COM ARGAMASSA - SOMENTE INSTALAÇÃO. AF_08/2015_P</v>
          </cell>
          <cell r="C1611" t="str">
            <v>UN</v>
          </cell>
          <cell r="D1611" t="str">
            <v>CR</v>
          </cell>
          <cell r="E1611" t="str">
            <v>49,21</v>
          </cell>
        </row>
        <row r="1612">
          <cell r="A1612">
            <v>90806</v>
          </cell>
          <cell r="B1612" t="str">
            <v>ADUELA / MARCO / BATENTE PARA PORTA DE 70X210CM, FIXAÇÃO COM ARGAMASSA , PADRÃO MÉDIO - FORNECIMENTO E INSTALAÇÃO. AF_08/2015_P</v>
          </cell>
          <cell r="C1612" t="str">
            <v>UN</v>
          </cell>
          <cell r="D1612" t="str">
            <v>CR</v>
          </cell>
          <cell r="E1612" t="str">
            <v>256,23</v>
          </cell>
        </row>
        <row r="1613">
          <cell r="A1613">
            <v>90807</v>
          </cell>
          <cell r="B1613" t="str">
            <v>ADUELA / MARCO / BATENTE PARA PORTA DE 70X210CM, FIXAÇÃO COM ARGAMASSA - SOMENTE INSTALAÇÃO. AF_08/2015_P</v>
          </cell>
          <cell r="C1613" t="str">
            <v>UN</v>
          </cell>
          <cell r="D1613" t="str">
            <v>CR</v>
          </cell>
          <cell r="E1613" t="str">
            <v>53,29</v>
          </cell>
        </row>
        <row r="1614">
          <cell r="A1614">
            <v>90816</v>
          </cell>
          <cell r="B1614" t="str">
            <v>ADUELA / MARCO / BATENTE PARA PORTA DE 80X210CM, FIXAÇÃO COM ARGAMASSA , PADRÃO MÉDIO - FORNECIMENTO E INSTALAÇÃO. AF_08/2015_P</v>
          </cell>
          <cell r="C1614" t="str">
            <v>UN</v>
          </cell>
          <cell r="D1614" t="str">
            <v>CR</v>
          </cell>
          <cell r="E1614" t="str">
            <v>265,88</v>
          </cell>
        </row>
        <row r="1615">
          <cell r="A1615">
            <v>90817</v>
          </cell>
          <cell r="B1615" t="str">
            <v>ADUELA / MARCO / BATENTE PARA PORTA DE 80X210CM, FIXAÇÃO COM ARGAMASSA - SOMENTE INSTALAÇÃO. AF_08/2015_P</v>
          </cell>
          <cell r="C1615" t="str">
            <v>UN</v>
          </cell>
          <cell r="D1615" t="str">
            <v>CR</v>
          </cell>
          <cell r="E1615" t="str">
            <v>57,36</v>
          </cell>
        </row>
        <row r="1616">
          <cell r="A1616">
            <v>90818</v>
          </cell>
          <cell r="B1616" t="str">
            <v>ADUELA / MARCO / BATENTE PARA PORTA DE 90X210CM, FIXAÇÃO COM ARGAMASSA , PADRÃO MÉDIO - FORNECIMENTO E INSTALAÇÃO. AF_08/2015_P</v>
          </cell>
          <cell r="C1616" t="str">
            <v>UN</v>
          </cell>
          <cell r="D1616" t="str">
            <v>CR</v>
          </cell>
          <cell r="E1616" t="str">
            <v>275,56</v>
          </cell>
        </row>
        <row r="1617">
          <cell r="A1617">
            <v>90819</v>
          </cell>
          <cell r="B1617" t="str">
            <v>ADUELA / MARCO / BATENTE PARA PORTA DE 90X210CM, FIXAÇÃO COM ARGAMASSA - SOMENTE INSTALAÇÃO. AF_08/2015_P</v>
          </cell>
          <cell r="C1617" t="str">
            <v>UN</v>
          </cell>
          <cell r="D1617" t="str">
            <v>CR</v>
          </cell>
          <cell r="E1617" t="str">
            <v>61,48</v>
          </cell>
        </row>
        <row r="1618">
          <cell r="A1618">
            <v>90820</v>
          </cell>
          <cell r="B1618" t="str">
            <v>PORTA DE MADEIRA PARA PINTURA, SEMI-OCA (LEVE OU MÉDIA), 60X210CM, ESP ESSURA DE 3,5CM, INCLUSO DOBRADIÇAS - FORNECIMENTO E INSTALAÇÃO. AF_08 /2015</v>
          </cell>
          <cell r="C1618" t="str">
            <v>UN</v>
          </cell>
          <cell r="D1618" t="str">
            <v>CR</v>
          </cell>
          <cell r="E1618" t="str">
            <v>153,27</v>
          </cell>
        </row>
        <row r="1619">
          <cell r="A1619">
            <v>90821</v>
          </cell>
          <cell r="B1619" t="str">
            <v>PORTA DE MADEIRA PARA PINTURA, SEMI-OCA (LEVE OU MÉDIA), 70X210CM, ESP ESSURA DE 3,5CM, INCLUSO DOBRADIÇAS - FORNECIMENTO E INSTALAÇÃO. AF_08 /2015</v>
          </cell>
          <cell r="C1619" t="str">
            <v>UN</v>
          </cell>
          <cell r="D1619" t="str">
            <v>CR</v>
          </cell>
          <cell r="E1619" t="str">
            <v>158,58</v>
          </cell>
        </row>
        <row r="1620">
          <cell r="A1620">
            <v>90822</v>
          </cell>
          <cell r="B1620" t="str">
            <v>PORTA DE MADEIRA PARA PINTURA, SEMI-OCA (LEVE OU MÉDIA), 80X210CM, ESP ESSURA DE 3,5CM, INCLUSO DOBRADIÇAS - FORNECIMENTO E INSTALAÇÃO. AF_08 /2015</v>
          </cell>
          <cell r="C1620" t="str">
            <v>UN</v>
          </cell>
          <cell r="D1620" t="str">
            <v>CR</v>
          </cell>
          <cell r="E1620" t="str">
            <v>163,89</v>
          </cell>
        </row>
        <row r="1621">
          <cell r="A1621">
            <v>90823</v>
          </cell>
          <cell r="B1621" t="str">
            <v xml:space="preserve">PORTA DE MADEIRA PARA PINTURA, SEMI-OCA (LEVE OU MÉDIA), 90X210CM, ESP ESSURA DE 3,5CM, INCLUSO DOBRADIÇAS - FORNECIMENTO E INSTALAÇÃO. AF_08 /2015 </v>
          </cell>
          <cell r="C1621" t="str">
            <v>UN</v>
          </cell>
          <cell r="D1621" t="str">
            <v>CR</v>
          </cell>
          <cell r="E1621" t="str">
            <v>177,67</v>
          </cell>
        </row>
        <row r="1622">
          <cell r="A1622">
            <v>90826</v>
          </cell>
          <cell r="B1622" t="str">
            <v>ALIZAR / GUARNIÇÃO DE 5X1,5CM PARA PORTA DE 60X210CM FIXADO COM PREGOS , PADRÃO MÉDIO - FORNECIMENTO E INSTALAÇÃO. AF_08/2015_P</v>
          </cell>
          <cell r="C1622" t="str">
            <v>UN</v>
          </cell>
          <cell r="D1622" t="str">
            <v>CR</v>
          </cell>
          <cell r="E1622" t="str">
            <v>30,93</v>
          </cell>
        </row>
        <row r="1623">
          <cell r="A1623">
            <v>90827</v>
          </cell>
          <cell r="B1623" t="str">
            <v>ALIZAR / GUARNIÇÃO DE 5X1,5CM PARA PORTA DE 70X210CM FIXADO COM PREGOS , PADRÃO MÉDIO - FORNECIMENTO E INSTALAÇÃO. AF_08/2015_P</v>
          </cell>
          <cell r="C1623" t="str">
            <v>UN</v>
          </cell>
          <cell r="D1623" t="str">
            <v>CR</v>
          </cell>
          <cell r="E1623" t="str">
            <v>32,19</v>
          </cell>
        </row>
        <row r="1624">
          <cell r="A1624">
            <v>90828</v>
          </cell>
          <cell r="B1624" t="str">
            <v>ALIZAR / GUARNIÇÃO DE 5X1,5CM PARA PORTA DE 80X210CM FIXADO COM PREGOS , PADRÃO MÉDIO - FORNECIMENTO E INSTALAÇÃO. AF_08/2015_P</v>
          </cell>
          <cell r="C1624" t="str">
            <v>UN</v>
          </cell>
          <cell r="D1624" t="str">
            <v>CR</v>
          </cell>
          <cell r="E1624" t="str">
            <v>33,45</v>
          </cell>
        </row>
        <row r="1625">
          <cell r="A1625">
            <v>90829</v>
          </cell>
          <cell r="B1625" t="str">
            <v>ALIZAR / GUARNIÇÃO DE 5X1,5CM PARA PORTA DE 90X210CM FIXADO COM PREGOS , PADRÃO MÉDIO - FORNECIMENTO E INSTALAÇÃO. AF_08/2015_P</v>
          </cell>
          <cell r="C1625" t="str">
            <v>UN</v>
          </cell>
          <cell r="D1625" t="str">
            <v>CR</v>
          </cell>
          <cell r="E1625" t="str">
            <v>34,74</v>
          </cell>
        </row>
        <row r="1626">
          <cell r="A1626">
            <v>90830</v>
          </cell>
          <cell r="B1626" t="str">
            <v>FECHADURA DE EMBUTIR COM CILINDRO, EXTERNA, COMPLETA, ACABAMENTO PADRÃ O MÉDIO, INCLUSO EXECUÇÃO DE FURO - FORNECIMENTO E INSTALAÇÃO. AF_08/2 015</v>
          </cell>
          <cell r="C1626" t="str">
            <v>UN</v>
          </cell>
          <cell r="D1626" t="str">
            <v>CR</v>
          </cell>
          <cell r="E1626" t="str">
            <v>85,36</v>
          </cell>
        </row>
        <row r="1627">
          <cell r="A1627">
            <v>90831</v>
          </cell>
          <cell r="B1627" t="str">
            <v>FECHADURA DE EMBUTIR PARA PORTA DE BANHEIRO, COMPLETA, ACABAMENTO PADR ÃO MÉDIO, INCLUSO EXECUÇÃO DE FURO - FORNECIMENTO E INSTALAÇÃO. AF_08/ 2015</v>
          </cell>
          <cell r="C1627" t="str">
            <v>UN</v>
          </cell>
          <cell r="D1627" t="str">
            <v>CR</v>
          </cell>
          <cell r="E1627" t="str">
            <v>66,95</v>
          </cell>
        </row>
        <row r="1628">
          <cell r="A1628">
            <v>90841</v>
          </cell>
          <cell r="B1628" t="str">
            <v>KIT DE PORTA DE MADEIRA PARA PINTURA, SEMI-OCA (LEVE OU MÉDIA), PADRÃO MÉDIO, 60X210CM, ESPESSURA DE 3,5CM, ITENS INCLUSOS: DOBRADIÇAS, MONT AGEM E INSTALAÇÃO DO BATENTE, FECHADURA COM EXECUÇÃO DO FURO - FORNECI MENTO E INSTALAÇÃO. AF_08/2015</v>
          </cell>
          <cell r="C1628" t="str">
            <v>UN</v>
          </cell>
          <cell r="D1628" t="str">
            <v>CR</v>
          </cell>
          <cell r="E1628" t="str">
            <v>528,68</v>
          </cell>
        </row>
        <row r="1629">
          <cell r="A1629">
            <v>90842</v>
          </cell>
          <cell r="B1629" t="str">
            <v>KIT DE PORTA DE MADEIRA PARA PINTURA, SEMI-OCA (LEVE OU MÉDIA), PADRÃO MÉDIO, 70X210CM, ESPESSURA DE 3,5CM, ITENS INCLUSOS: DOBRADIÇAS, MONT AGEM E INSTALAÇÃO DO BATENTE, FECHADURA COM EXECUÇÃO DO FURO - FORNECI MENTO E INSTALAÇÃO. AF_08/2015</v>
          </cell>
          <cell r="C1629" t="str">
            <v>UN</v>
          </cell>
          <cell r="D1629" t="str">
            <v>CR</v>
          </cell>
          <cell r="E1629" t="str">
            <v>552,30</v>
          </cell>
        </row>
        <row r="1630">
          <cell r="A1630">
            <v>90843</v>
          </cell>
          <cell r="B1630" t="str">
            <v>KIT DE PORTA DE MADEIRA PARA PINTURA, SEMI-OCA (LEVE OU MÉDIA), PADRÃO MÉDIO, 80X210CM, ESPESSURA DE 3,5CM, ITENS INCLUSOS: DOBRADIÇAS, MONT AGEM E INSTALAÇÃO DO BATENTE, FECHADURA COM EXECUÇÃO DO FURO - FORNECI MENTO E INSTALAÇÃO. AF_08/2015</v>
          </cell>
          <cell r="C1630" t="str">
            <v>UN</v>
          </cell>
          <cell r="D1630" t="str">
            <v>CR</v>
          </cell>
          <cell r="E1630" t="str">
            <v>582,06</v>
          </cell>
        </row>
        <row r="1631">
          <cell r="A1631">
            <v>90844</v>
          </cell>
          <cell r="B1631" t="str">
            <v>KIT DE PORTA DE MADEIRA PARA PINTURA, SEMI-OCA (LEVE OU MÉDIA), PADRÃO MÉDIO, 90X210CM, ESPESSURA DE 3,5CM, ITENS INCLUSOS: DOBRADIÇAS, MONT  AGEM E INSTALAÇÃO DO BATENTE, FECHADURA COM EXECUÇÃO DO FURO - FORNECI MENTO E INSTALAÇÃO. AF_08/2015</v>
          </cell>
          <cell r="C1631" t="str">
            <v>UN</v>
          </cell>
          <cell r="D1631" t="str">
            <v>CR</v>
          </cell>
          <cell r="E1631" t="str">
            <v>608,10</v>
          </cell>
        </row>
        <row r="1632">
          <cell r="A1632">
            <v>90847</v>
          </cell>
          <cell r="B1632" t="str">
            <v>KIT DE PORTA DE MADEIRA PARA PINTURA, SEMI-OCA (LEVE OU MÉDIA), PADRÃO MÉDIO, 60X210CM, ESPESSURA DE 3,5CM, ITENS INCLUSOS: DOBRADIÇAS, MONT AGEM E INSTALAÇÃO DO BATENTE, SEM FECHADURA - FORNECIMENTO E INSTALAÇÃ O. AF_08/2015</v>
          </cell>
          <cell r="C1632" t="str">
            <v>UN</v>
          </cell>
          <cell r="D1632" t="str">
            <v>CR</v>
          </cell>
          <cell r="E1632" t="str">
            <v>461,72</v>
          </cell>
        </row>
        <row r="1633">
          <cell r="A1633">
            <v>90848</v>
          </cell>
          <cell r="B1633" t="str">
            <v>KIT DE PORTA DE MADEIRA PARA PINTURA, SEMI-OCA (LEVE OU MÉDIA), PADRÃO MÉDIO, 70X210CM, ESPESSURA DE 3,5CM, ITENS INCLUSOS: DOBRADIÇAS, MONT AGEM E INSTALAÇÃO DO BATENTE, SEM FECHADURA - FORNECIMENTO E INSTALAÇÃ O. AF_08/2015</v>
          </cell>
          <cell r="C1633" t="str">
            <v>UN</v>
          </cell>
          <cell r="D1633" t="str">
            <v>CR</v>
          </cell>
          <cell r="E1633" t="str">
            <v>479,20</v>
          </cell>
        </row>
        <row r="1634">
          <cell r="A1634">
            <v>90849</v>
          </cell>
          <cell r="B1634" t="str">
            <v>KIT DE PORTA DE MADEIRA PARA PINTURA, SEMI-OCA (LEVE OU MÉDIA), PADRÃO MÉDIO, 80X210CM, ESPESSURA DE 3,5CM, ITENS INCLUSOS: DOBRADIÇAS, MONT AGEM E INSTALAÇÃO DO BATENTE, SEM FECHADURA - FORNECIMENTO E INSTALAÇÃ O. AF_08/2015</v>
          </cell>
          <cell r="C1634" t="str">
            <v>UN</v>
          </cell>
          <cell r="D1634" t="str">
            <v>CR</v>
          </cell>
          <cell r="E1634" t="str">
            <v>496,69</v>
          </cell>
        </row>
        <row r="1635">
          <cell r="A1635">
            <v>90850</v>
          </cell>
          <cell r="B1635" t="str">
            <v>KIT DE PORTA DE MADEIRA PARA PINTURA, SEMI-OCA (LEVE OU MÉDIA), PADRÃO MÉDIO, 90X210CM, ESPESSURA DE 3,5CM, ITENS INCLUSOS: DOBRADIÇAS, MONT AGEM E INSTALAÇÃO DO BATENTE, SEM FECHADURA - FORNECIMENTO E INSTALAÇÃ O. AF_08/2015</v>
          </cell>
          <cell r="C1635" t="str">
            <v>UN</v>
          </cell>
          <cell r="D1635" t="str">
            <v>CR</v>
          </cell>
          <cell r="E1635" t="str">
            <v>522,73</v>
          </cell>
        </row>
        <row r="1636">
          <cell r="A1636">
            <v>91009</v>
          </cell>
          <cell r="B1636" t="str">
            <v>PORTA DE MADEIRA PARA VERNIZ, SEMI-OCA (LEVE OU MÉDIA), 60X210CM, ESPE SSURA DE 3,5CM, INCLUSO DOBRADIÇAS - FORNECIMENTO E INSTALAÇÃO. AF_08/ 2015</v>
          </cell>
          <cell r="C1636" t="str">
            <v>UN</v>
          </cell>
          <cell r="D1636" t="str">
            <v>CR</v>
          </cell>
          <cell r="E1636" t="str">
            <v>188,14</v>
          </cell>
        </row>
        <row r="1637">
          <cell r="A1637">
            <v>91010</v>
          </cell>
          <cell r="B1637" t="str">
            <v>PORTA DE MADEIRA PARA VERNIZ, SEMI-OCA (LEVE OU MÉDIA), 70X210CM, ESPE SSURA DE 3,5CM, INCLUSO DOBRADIÇAS - FORNECIMENTO E INSTALAÇÃO. AF_08/ 2015</v>
          </cell>
          <cell r="C1637" t="str">
            <v>UN</v>
          </cell>
          <cell r="D1637" t="str">
            <v>CR</v>
          </cell>
          <cell r="E1637" t="str">
            <v>200,92</v>
          </cell>
        </row>
        <row r="1638">
          <cell r="A1638">
            <v>91011</v>
          </cell>
          <cell r="B1638" t="str">
            <v>PORTA DE MADEIRA PARA VERNIZ, SEMI-OCA (LEVE OU MÉDIA), 80X210CM, ESPE SSURA DE 3,5CM, INCLUSO DOBRADIÇAS - FORNECIMENTO E INSTALAÇÃO. AF_08/ 2015</v>
          </cell>
          <cell r="C1638" t="str">
            <v>UN</v>
          </cell>
          <cell r="D1638" t="str">
            <v>CR</v>
          </cell>
          <cell r="E1638" t="str">
            <v>208,64</v>
          </cell>
        </row>
        <row r="1639">
          <cell r="A1639">
            <v>91012</v>
          </cell>
          <cell r="B1639" t="str">
            <v>PORTA DE MADEIRA PARA VERNIZ, SEMI-OCA (LEVE OU MÉDIA), 90X210CM, ESPE  SSURA DE 3,5CM, INCLUSO DOBRADIÇAS - FORNECIMENTO E INSTALAÇÃO. AF_08/ 2015</v>
          </cell>
          <cell r="C1639" t="str">
            <v>UN</v>
          </cell>
          <cell r="D1639" t="str">
            <v>CR</v>
          </cell>
          <cell r="E1639" t="str">
            <v>230,36</v>
          </cell>
        </row>
        <row r="1640">
          <cell r="A1640">
            <v>91013</v>
          </cell>
          <cell r="B1640" t="str">
            <v>KIT DE PORTA DE MADEIRA PARA VERNIZ, SEMI-OCA (LEVE OU MÉDIA), PADRÃO MÉDIO, 60X210CM, ESPESSURA DE 3,5CM, ITENS INCLUSOS: DOBRADIÇAS, MONTA GEM E INSTALAÇÃO DO BATENTE, SEM FECHADURA - FORNECIMENTO E INSTALAÇÃO . AF_08/2015</v>
          </cell>
          <cell r="C1640" t="str">
            <v>UN</v>
          </cell>
          <cell r="D1640" t="str">
            <v>CR</v>
          </cell>
          <cell r="E1640" t="str">
            <v>496,59</v>
          </cell>
        </row>
        <row r="1641">
          <cell r="A1641">
            <v>91014</v>
          </cell>
          <cell r="B1641" t="str">
            <v>KIT DE PORTA DE MADEIRA PARA VERNIZ, SEMI-OCA (LEVE OU MÉDIA), PADRÃO MÉDIO, 70X210CM, ESPESSURA DE 3,5CM, ITENS INCLUSOS: DOBRADIÇAS, MONTA GEM E INSTALAÇÃO DO BATENTE, SEM FECHADURA - FORNECIMENTO E INSTALAÇÃO . AF_08/2015</v>
          </cell>
          <cell r="C1641" t="str">
            <v>UN</v>
          </cell>
          <cell r="D1641" t="str">
            <v>CR</v>
          </cell>
          <cell r="E1641" t="str">
            <v>521,54</v>
          </cell>
        </row>
        <row r="1642">
          <cell r="A1642">
            <v>91015</v>
          </cell>
          <cell r="B1642" t="str">
            <v>KIT DE PORTA DE MADEIRA PARA VERNIZ, SEMI-OCA (LEVE OU MÉDIA), PADRÃO MÉDIO, 80X210CM, ESPESSURA DE 3,5CM, ITENS INCLUSOS: DOBRADIÇAS, MONTA GEM E INSTALAÇÃO DO BATENTE, SEM FECHADURA - FORNECIMENTO E INSTALAÇÃO . AF_08/2015</v>
          </cell>
          <cell r="C1642" t="str">
            <v>UN</v>
          </cell>
          <cell r="D1642" t="str">
            <v>CR</v>
          </cell>
          <cell r="E1642" t="str">
            <v>541,44</v>
          </cell>
        </row>
        <row r="1643">
          <cell r="A1643">
            <v>91016</v>
          </cell>
          <cell r="B1643" t="str">
            <v>KIT DE PORTA DE MADEIRA PARA VERNIZ, SEMI-OCA (LEVE OU MÉDIA), PADRÃO MÉDIO, 90X210CM, ESPESSURA DE 3,5CM, ITENS INCLUSOS: DOBRADIÇAS, MONTA GEM E INSTALAÇÃO DO BATENTE, SEM FECHADURA - FORNECIMENTO E INSTALAÇÃO . AF_08/2015</v>
          </cell>
          <cell r="C1643" t="str">
            <v>UN</v>
          </cell>
          <cell r="D1643" t="str">
            <v>CR</v>
          </cell>
          <cell r="E1643" t="str">
            <v>575,42</v>
          </cell>
        </row>
        <row r="1644">
          <cell r="A1644">
            <v>91286</v>
          </cell>
          <cell r="B1644" t="str">
            <v>ADUELA / MARCO / BATENTE PARA PORTA DE 60X210CM, PADRÃO POPULAR - FORN ECIMENTO E MONTAGEM. AF_08/2015</v>
          </cell>
          <cell r="C1644" t="str">
            <v>UN</v>
          </cell>
          <cell r="D1644" t="str">
            <v>CR</v>
          </cell>
          <cell r="E1644" t="str">
            <v>148,87</v>
          </cell>
        </row>
        <row r="1645">
          <cell r="A1645">
            <v>91287</v>
          </cell>
          <cell r="B1645" t="str">
            <v>ADUELA / MARCO / BATENTE PARA PORTA DE 70X210CM, PADRÃO POPULAR - FORN ECIMENTO E MONTAGEM. AF_08/2015</v>
          </cell>
          <cell r="C1645" t="str">
            <v>UN</v>
          </cell>
          <cell r="D1645" t="str">
            <v>CR</v>
          </cell>
          <cell r="E1645" t="str">
            <v>154,43</v>
          </cell>
        </row>
        <row r="1646">
          <cell r="A1646">
            <v>91288</v>
          </cell>
          <cell r="B1646" t="str">
            <v>ADUELA / MARCO / BATENTE PARA PORTA DE 80X210CM, PADRÃO POPULAR - FORN ECIMENTO E MONTAGEM. AF_08/2015</v>
          </cell>
          <cell r="C1646" t="str">
            <v>UN</v>
          </cell>
          <cell r="D1646" t="str">
            <v>CR</v>
          </cell>
          <cell r="E1646" t="str">
            <v>160,01</v>
          </cell>
        </row>
        <row r="1647">
          <cell r="A1647">
            <v>91290</v>
          </cell>
          <cell r="B1647" t="str">
            <v>ADUELA / MARCO / BATENTE PARA PORTA DE 90X210CM, PADRÃO POPULAR - FORN ECIMENTO E MONTAGEM. AF_08/2015</v>
          </cell>
          <cell r="C1647" t="str">
            <v>UN</v>
          </cell>
          <cell r="D1647" t="str">
            <v>CR</v>
          </cell>
          <cell r="E1647" t="str">
            <v>165,58</v>
          </cell>
        </row>
        <row r="1648">
          <cell r="A1648">
            <v>91291</v>
          </cell>
          <cell r="B1648" t="str">
            <v xml:space="preserve">ADUELA / MARCO / BATENTE PARA PORTA DE 60X210CM, FIXAÇÃO COM ARGAMASSA , PADRÃO POPULAR - FORNECIMENTO E INSTALAÇÃO. AF_08/2015_P </v>
          </cell>
          <cell r="C1648" t="str">
            <v>UN</v>
          </cell>
          <cell r="D1648" t="str">
            <v>CR</v>
          </cell>
          <cell r="E1648" t="str">
            <v>198,08</v>
          </cell>
        </row>
        <row r="1649">
          <cell r="A1649">
            <v>91292</v>
          </cell>
          <cell r="B1649" t="str">
            <v>ADUELA / MARCO / BATENTE PARA PORTA DE 70X210CM, FIXAÇÃO COM ARGAMASSA , PADRÃO POPULAR - FORNECIMENTO E INSTALAÇÃO. AF_08/2015_P</v>
          </cell>
          <cell r="C1649" t="str">
            <v>UN</v>
          </cell>
          <cell r="D1649" t="str">
            <v>CR</v>
          </cell>
          <cell r="E1649" t="str">
            <v>207,73</v>
          </cell>
        </row>
        <row r="1650">
          <cell r="A1650">
            <v>91293</v>
          </cell>
          <cell r="B1650" t="str">
            <v>ADUELA / MARCO / BATENTE PARA PORTA DE 80X210CM, FIXAÇÃO COM ARGAMASSA , PADRÃO POPULAR - FORNECIMENTO E INSTALAÇÃO. AF_08/2015_P</v>
          </cell>
          <cell r="C1650" t="str">
            <v>UN</v>
          </cell>
          <cell r="D1650" t="str">
            <v>CR</v>
          </cell>
          <cell r="E1650" t="str">
            <v>217,38</v>
          </cell>
        </row>
        <row r="1651">
          <cell r="A1651">
            <v>91294</v>
          </cell>
          <cell r="B1651" t="str">
            <v>ADUELA / MARCO / BATENTE PARA PORTA DE 90X210CM, FIXAÇÃO COM ARGAMASSA , PADRÃO POPULAR - FORNECIMENTO E INSTALAÇÃO. AF_08/2015_P</v>
          </cell>
          <cell r="C1651" t="str">
            <v>UN</v>
          </cell>
          <cell r="D1651" t="str">
            <v>CR</v>
          </cell>
          <cell r="E1651" t="str">
            <v>227,06</v>
          </cell>
        </row>
        <row r="1652">
          <cell r="A1652">
            <v>91295</v>
          </cell>
          <cell r="B1652" t="str">
            <v>PORTA DE MADEIRA ALMOFADADA, SEMI-OCA (LEVE OU MÉDIA), 60X210CM, ESPES SURA DE 3CM, INCLUSO DOBRADIÇAS - FORNECIMENTO E INSTALAÇÃO. AF_08/201 5</v>
          </cell>
          <cell r="C1652" t="str">
            <v>UN</v>
          </cell>
          <cell r="D1652" t="str">
            <v>CR</v>
          </cell>
          <cell r="E1652" t="str">
            <v>263,12</v>
          </cell>
        </row>
        <row r="1653">
          <cell r="A1653">
            <v>91296</v>
          </cell>
          <cell r="B1653" t="str">
            <v>PORTA DE MADEIRA ALMOFADADA, SEMI-OCA (LEVE OU MÉDIA), 70X210CM, ESPES SURA DE 3CM, INCLUSO DOBRADIÇAS - FORNECIMENTO E INSTALAÇÃO. AF_08/201 5</v>
          </cell>
          <cell r="C1653" t="str">
            <v>UN</v>
          </cell>
          <cell r="D1653" t="str">
            <v>CR</v>
          </cell>
          <cell r="E1653" t="str">
            <v>273,05</v>
          </cell>
        </row>
        <row r="1654">
          <cell r="A1654">
            <v>91297</v>
          </cell>
          <cell r="B1654" t="str">
            <v>PORTA DE MADEIRA ALMOFADADA, SEMI-OCA (LEVE OU MÉDIA), 80X210CM, ESPES SURA DE 3,5CM, INCLUSO DOBRADIÇAS - FORNECIMENTO E INSTALAÇÃO. AF_08/2 015</v>
          </cell>
          <cell r="C1654" t="str">
            <v>UN</v>
          </cell>
          <cell r="D1654" t="str">
            <v>CR</v>
          </cell>
          <cell r="E1654" t="str">
            <v>298,50</v>
          </cell>
        </row>
        <row r="1655">
          <cell r="A1655">
            <v>91298</v>
          </cell>
          <cell r="B1655" t="str">
            <v>PORTA DE MADEIRA TIPO VENEZIANA, SEMI-OCA (LEVE OU MÉDIA), 80X210CM, E SPESSURA DE 3CM, INCLUSO DOBRADIÇAS - FORNECIMENTO E INSTALAÇÃO. AF_08 /2015</v>
          </cell>
          <cell r="C1655" t="str">
            <v>UN</v>
          </cell>
          <cell r="D1655" t="str">
            <v>CR</v>
          </cell>
          <cell r="E1655" t="str">
            <v>329,32</v>
          </cell>
        </row>
        <row r="1656">
          <cell r="A1656">
            <v>91299</v>
          </cell>
          <cell r="B1656" t="str">
            <v>PORTA DE MADEIRA, TIPO MEXICANA, SEMI-OCA (PESADA OU SUPERPESADA), 80X 210CM, ESPESSURA DE 3,5CM, INCLUSO DOBRADIÇAS - FORNECIMENTO E INSTALA ÇÃO. AF_08/2015</v>
          </cell>
          <cell r="C1656" t="str">
            <v>UN</v>
          </cell>
          <cell r="D1656" t="str">
            <v>CR</v>
          </cell>
          <cell r="E1656" t="str">
            <v>519,45</v>
          </cell>
        </row>
        <row r="1657">
          <cell r="A1657">
            <v>91300</v>
          </cell>
          <cell r="B1657" t="str">
            <v>ALIZAR / GUARNIÇÃO DE 5X1,5CM PARA PORTA DE 60X210CM FIXADO COM PREGOS , PADRÃO POPULAR - FORNECIMENTO E INSTALAÇÃO. AF_08/2015_P</v>
          </cell>
          <cell r="C1657" t="str">
            <v>UN</v>
          </cell>
          <cell r="D1657" t="str">
            <v>CR</v>
          </cell>
          <cell r="E1657" t="str">
            <v>25,28</v>
          </cell>
        </row>
        <row r="1658">
          <cell r="A1658">
            <v>91301</v>
          </cell>
          <cell r="B1658" t="str">
            <v>ALIZAR / GUARNIÇÃO DE 5X1,5CM PARA PORTA DE 70X210CM FIXADO COM PREGOS , PADRÃO POPULAR - FORNECIMENTO E INSTALAÇÃO. AF_08/2015_P</v>
          </cell>
          <cell r="C1658" t="str">
            <v>UN</v>
          </cell>
          <cell r="D1658" t="str">
            <v>CR</v>
          </cell>
          <cell r="E1658" t="str">
            <v>26,44</v>
          </cell>
        </row>
        <row r="1659">
          <cell r="A1659">
            <v>91302</v>
          </cell>
          <cell r="B1659" t="str">
            <v>ALIZAR / GUARNIÇÃO DE 5X1,5CM PARA PORTA DE 80X210CM FIXADO COM PREGOS , PADRÃO POPULAR - FORNECIMENTO E INSTALAÇÃO. AF_08/2015_P</v>
          </cell>
          <cell r="C1659" t="str">
            <v>UN</v>
          </cell>
          <cell r="D1659" t="str">
            <v>CR</v>
          </cell>
          <cell r="E1659" t="str">
            <v>27,61</v>
          </cell>
        </row>
        <row r="1660">
          <cell r="A1660">
            <v>91303</v>
          </cell>
          <cell r="B1660" t="str">
            <v>ALIZAR / GUARNIÇÃO DE 5X1,5CM PARA PORTA DE 90X210CM FIXADO COM PREGOS  , PADRÃO POPULAR - FORNECIMENTO E INSTALAÇÃO. AF_08/2015_P</v>
          </cell>
          <cell r="C1660" t="str">
            <v>UN</v>
          </cell>
          <cell r="D1660" t="str">
            <v>CR</v>
          </cell>
          <cell r="E1660" t="str">
            <v>28,80</v>
          </cell>
        </row>
        <row r="1661">
          <cell r="A1661">
            <v>91304</v>
          </cell>
          <cell r="B1661" t="str">
            <v>FECHADURA DE EMBUTIR COM CILINDRO, EXTERNA, COMPLETA, ACABAMENTO PADRÃ O POPULAR, INCLUSO EXECUÇÃO DE FURO - FORNECIMENTO E INSTALAÇÃO. AF_08 /2015</v>
          </cell>
          <cell r="C1661" t="str">
            <v>UN</v>
          </cell>
          <cell r="D1661" t="str">
            <v>CR</v>
          </cell>
          <cell r="E1661" t="str">
            <v>63,87</v>
          </cell>
        </row>
        <row r="1662">
          <cell r="A1662">
            <v>91305</v>
          </cell>
          <cell r="B1662" t="str">
            <v>FECHADURA DE EMBUTIR PARA PORTA DE BANHEIRO, COMPLETA, ACABAMENTO PADR ÃO POPULAR, INCLUSO EXECUÇÃO DE FURO - FORNECIMENTO E INSTALAÇÃO. AF_0 8/2015</v>
          </cell>
          <cell r="C1662" t="str">
            <v>UN</v>
          </cell>
          <cell r="D1662" t="str">
            <v>CR</v>
          </cell>
          <cell r="E1662" t="str">
            <v>48,17</v>
          </cell>
        </row>
        <row r="1663">
          <cell r="A1663">
            <v>91306</v>
          </cell>
          <cell r="B1663" t="str">
            <v>FECHADURA DE EMBUTIR PARA PORTAS INTERNAS, COMPLETA, ACABAMENTO PADRÃO MÉDIO, COM EXECUÇÃO DE FURO - FORNECIMENTO E INSTALAÇÃO. AF_08/2015</v>
          </cell>
          <cell r="C1663" t="str">
            <v>UN</v>
          </cell>
          <cell r="D1663" t="str">
            <v>CR</v>
          </cell>
          <cell r="E1663" t="str">
            <v>73,10</v>
          </cell>
        </row>
        <row r="1664">
          <cell r="A1664">
            <v>91307</v>
          </cell>
          <cell r="B1664" t="str">
            <v>FECHADURA DE EMBUTIR PARA PORTAS INTERNAS, COMPLETA, ACABAMENTO PADRÃO POPULAR, COM EXECUÇÃO DE FURO - FORNECIMENTO E INSTALAÇÃO. AF_08/2015</v>
          </cell>
          <cell r="C1664" t="str">
            <v>UN</v>
          </cell>
          <cell r="D1664" t="str">
            <v>CR</v>
          </cell>
          <cell r="E1664" t="str">
            <v>50,70</v>
          </cell>
        </row>
        <row r="1665">
          <cell r="A1665">
            <v>91312</v>
          </cell>
          <cell r="B1665" t="str">
            <v>KIT DE PORTA DE MADEIRA PARA PINTURA, SEMI-OCA (LEVE OU MÉDIA), PADRÃO POPULAR, 60X210CM, ESPESSURA DE 3,5CM, ITENS INCLUSOS: DOBRADIÇAS, MO NTAGEM E INSTALAÇÃO DO BATENTE, FECHADURA COM EXECUÇÃO DO FURO - FORNE CIMENTO E INSTALAÇÃO. AF_08/2015</v>
          </cell>
          <cell r="C1665" t="str">
            <v>UN</v>
          </cell>
          <cell r="D1665" t="str">
            <v>CR</v>
          </cell>
          <cell r="E1665" t="str">
            <v>450,10</v>
          </cell>
        </row>
        <row r="1666">
          <cell r="A1666">
            <v>91313</v>
          </cell>
          <cell r="B1666" t="str">
            <v>KIT DE PORTA DE MADEIRA PARA PINTURA, SEMI-OCA (LEVE OU MÉDIA), PADRÃO POPULAR, 70X210CM, ESPESSURA DE 3,5CM, ITENS INCLUSOS: DOBRADIÇAS, MO NTAGEM E INSTALAÇÃO DO BATENTE, FECHADURA COM EXECUÇÃO DO FURO - FORNE CIMENTO E INSTALAÇÃO. AF_08/2015</v>
          </cell>
          <cell r="C1666" t="str">
            <v>UN</v>
          </cell>
          <cell r="D1666" t="str">
            <v>CR</v>
          </cell>
          <cell r="E1666" t="str">
            <v>469,91</v>
          </cell>
        </row>
        <row r="1667">
          <cell r="A1667">
            <v>91314</v>
          </cell>
          <cell r="B1667" t="str">
            <v>KIT DE PORTA DE MADEIRA PARA PINTURA, SEMI-OCA (LEVE OU MÉDIA), PADRÃO POPULAR, 80X210CM, ESPESSURA DE 3,5CM, ITENS INCLUSOS: DOBRADIÇAS, MO NTAGEM E INSTALAÇÃO DO BATENTE, FECHADURA COM EXECUÇÃO DO FURO - FORNE CIMENTO E INSTALAÇÃO. AF_08/2015</v>
          </cell>
          <cell r="C1667" t="str">
            <v>UN</v>
          </cell>
          <cell r="D1667" t="str">
            <v>CR</v>
          </cell>
          <cell r="E1667" t="str">
            <v>500,37</v>
          </cell>
        </row>
        <row r="1668">
          <cell r="A1668">
            <v>91315</v>
          </cell>
          <cell r="B1668" t="str">
            <v>KIT DE PORTA DE MADEIRA PARA PINTURA, SEMI-OCA (LEVE OU MÉDIA), PADRÃO POPULAR, 90X210CM, ESPESSURA DE 3,5CM, ITENS INCLUSOS: DOBRADIÇAS, MO NTAGEM E INSTALAÇÃO DO BATENTE, FECHADURA COM EXECUÇÃO DO FURO - FORNE CIMENTO E INSTALAÇÃO. AF_08/2015</v>
          </cell>
          <cell r="C1668" t="str">
            <v>UN</v>
          </cell>
          <cell r="D1668" t="str">
            <v>CR</v>
          </cell>
          <cell r="E1668" t="str">
            <v>526,20</v>
          </cell>
        </row>
        <row r="1669">
          <cell r="A1669">
            <v>91318</v>
          </cell>
          <cell r="B1669" t="str">
            <v>KIT DE PORTA DE MADEIRA PARA PINTURA, SEMI-OCA (LEVE OU MÉDIA), PADRÃO  POPULAR, 60X210CM, ESPESSURA DE 3,5CM, ITENS INCLUSOS: DOBRADIÇAS, MO NTAGEM E INSTALAÇÃO DO BATENTE, SEM FECHADURA - FORNECIMENTO E INSTALA ÇÃO. AF_08/2015</v>
          </cell>
          <cell r="C1669" t="str">
            <v>UN</v>
          </cell>
          <cell r="D1669" t="str">
            <v>CR</v>
          </cell>
          <cell r="E1669" t="str">
            <v>401,93</v>
          </cell>
        </row>
        <row r="1670">
          <cell r="A1670">
            <v>91319</v>
          </cell>
          <cell r="B1670" t="str">
            <v>KIT DE PORTA DE MADEIRA PARA PINTURA, SEMI-OCA (LEVE OU MÉDIA), PADRÃO POPULAR, 70X210CM, ESPESSURA DE 3,5CM, ITENS INCLUSOS: DOBRADIÇAS, MO NTAGEM E INSTALAÇÃO DO BATENTE, SEM FECHADURA - FORNECIMENTO E INSTALA ÇÃO. AF_08/2015</v>
          </cell>
          <cell r="C1670" t="str">
            <v>UN</v>
          </cell>
          <cell r="D1670" t="str">
            <v>CR</v>
          </cell>
          <cell r="E1670" t="str">
            <v>419,20</v>
          </cell>
        </row>
        <row r="1671">
          <cell r="A1671">
            <v>91320</v>
          </cell>
          <cell r="B1671" t="str">
            <v>KIT DE PORTA DE MADEIRA PARA PINTURA, SEMI-OCA (LEVE OU MÉDIA), PADRÃO POPULAR, 80X210CM, ESPESSURA DE 3,5CM, ITENS INCLUSOS: DOBRADIÇAS, MO NTAGEM E INSTALAÇÃO DO BATENTE, SEM FECHADURA - FORNECIMENTO E INSTALA ÇÃO. AF_08/2015</v>
          </cell>
          <cell r="C1671" t="str">
            <v>UN</v>
          </cell>
          <cell r="D1671" t="str">
            <v>CR</v>
          </cell>
          <cell r="E1671" t="str">
            <v>436,50</v>
          </cell>
        </row>
        <row r="1672">
          <cell r="A1672">
            <v>91321</v>
          </cell>
          <cell r="B1672" t="str">
            <v>KIT DE PORTA DE MADEIRA PARA PINTURA, SEMI-OCA (LEVE OU MÉDIA), PADRÃO POPULAR, 90X210CM, ESPESSURA DE 3,5CM, ITENS INCLUSOS: DOBRADIÇAS, MO NTAGEM E INSTALAÇÃO DO BATENTE, SEM FECHADURA - FORNECIMENTO E INSTALA ÇÃO. AF_08/2015</v>
          </cell>
          <cell r="C1672" t="str">
            <v>UN</v>
          </cell>
          <cell r="D1672" t="str">
            <v>CR</v>
          </cell>
          <cell r="E1672" t="str">
            <v>462,33</v>
          </cell>
        </row>
        <row r="1673">
          <cell r="A1673">
            <v>91324</v>
          </cell>
          <cell r="B1673" t="str">
            <v>KIT DE PORTA DE MADEIRA PARA VERNIZ, SEMI-OCA (LEVE OU MÉDIA), PADRÃO POPULAR, 60X210CM, ESPESSURA DE 3,5CM, ITENS INCLUSOS: DOBRADIÇAS, MON TAGEM E INSTALAÇÃO DO BATENTE, SEM FECHADURA - FORNECIMENTO E INSTALAÇ ÃO. AF_08/2015</v>
          </cell>
          <cell r="C1673" t="str">
            <v>UN</v>
          </cell>
          <cell r="D1673" t="str">
            <v>CR</v>
          </cell>
          <cell r="E1673" t="str">
            <v>436,80</v>
          </cell>
        </row>
        <row r="1674">
          <cell r="A1674">
            <v>91325</v>
          </cell>
          <cell r="B1674" t="str">
            <v>KIT DE PORTA DE MADEIRA PARA VERNIZ, SEMI-OCA (LEVE OU MÉDIA), PADRÃO POPULAR, 70X210CM, ESPESSURA DE 3,5CM, ITENS INCLUSOS: DOBRADIÇAS, MON TAGEM E INSTALAÇÃO DO BATENTE, SEM FECHADURA - FORNECIMENTO E INSTALAÇ ÃO. AF_08/2015</v>
          </cell>
          <cell r="C1674" t="str">
            <v>UN</v>
          </cell>
          <cell r="D1674" t="str">
            <v>CR</v>
          </cell>
          <cell r="E1674" t="str">
            <v>461,54</v>
          </cell>
        </row>
        <row r="1675">
          <cell r="A1675">
            <v>91326</v>
          </cell>
          <cell r="B1675" t="str">
            <v>KIT DE PORTA DE MADEIRA PARA VERNIZ, SEMI-OCA (LEVE OU MÉDIA), PADRÃO POPULAR, 80X210CM, ESPESSURA DE 3,5CM, ITENS INCLUSOS: DOBRADIÇAS, MON TAGEM E INSTALAÇÃO DO BATENTE, SEM FECHADURA - FORNECIMENTO E INSTALAÇ ÃO. AF_08/2015</v>
          </cell>
          <cell r="C1675" t="str">
            <v>UN</v>
          </cell>
          <cell r="D1675" t="str">
            <v>CR</v>
          </cell>
          <cell r="E1675" t="str">
            <v>481,25</v>
          </cell>
        </row>
        <row r="1676">
          <cell r="A1676">
            <v>91327</v>
          </cell>
          <cell r="B1676" t="str">
            <v>KIT DE PORTA DE MADEIRA PARA VERNIZ, SEMI-OCA (LEVE OU MÉDIA), PADRÃO  POPULAR, 90X210CM, ESPESSURA DE 3,5CM, ITENS INCLUSOS: DOBRADIÇAS, MON TAGEM E INSTALAÇÃO DO BATENTE, SEM FECHADURA - FORNECIMENTO E INSTALAÇ ÃO. AF_08/2015</v>
          </cell>
          <cell r="C1676" t="str">
            <v>UN</v>
          </cell>
          <cell r="D1676" t="str">
            <v>CR</v>
          </cell>
          <cell r="E1676" t="str">
            <v>515,03</v>
          </cell>
        </row>
        <row r="1677">
          <cell r="A1677">
            <v>91328</v>
          </cell>
          <cell r="B1677" t="str">
            <v>KIT DE PORTA DE MADEIRA ALMOFADADA, SEMI-OCA (LEVE OU MÉDIA), PADRÃO M ÉDIO 60X210CM, ESPESSURA DE 3CM, ITENS INCLUSOS: DOBRADIÇAS, MONTAGEM E INSTALAÇÃO DO BATENTE, SEM FECHADURA - FORNECIMENTO E INSTALAÇÃO. AF _08/2015</v>
          </cell>
          <cell r="C1677" t="str">
            <v>UN</v>
          </cell>
          <cell r="D1677" t="str">
            <v>CR</v>
          </cell>
          <cell r="E1677" t="str">
            <v>571,57</v>
          </cell>
        </row>
        <row r="1678">
          <cell r="A1678">
            <v>91329</v>
          </cell>
          <cell r="B1678" t="str">
            <v>KIT DE PORTA DE MADEIRA ALMOFADADA, SEMI-OCA (LEVE OU MÉDIA), PADRÃO P OPULAR, 60X210CM, ESPESSURA DE 3CM, ITENS INCLUSOS: DOBRADIÇAS, MONTAG EM E INSTALAÇÃO DO BATENTE, SEM FECHADURA - FORNECIMENTO E INSTALAÇÃO. AF_08/2015</v>
          </cell>
          <cell r="C1678" t="str">
            <v>UN</v>
          </cell>
          <cell r="D1678" t="str">
            <v>CR</v>
          </cell>
          <cell r="E1678" t="str">
            <v>511,78</v>
          </cell>
        </row>
        <row r="1679">
          <cell r="A1679">
            <v>91330</v>
          </cell>
          <cell r="B1679" t="str">
            <v>KIT DE PORTA DE MADEIRA ALMOFADADA, SEMI-OCA (LEVE OU MÉDIA), PADRÃO M ÉDIO, 70X210CM, ESPESSURA DE 3CM, ITENS INCLUSOS: DOBRADIÇAS, MONTAGEM E INSTALAÇÃO DO BATENTE, SEM FECHADURA - FORNECIMENTO E INSTALAÇÃO. A F_08/2015</v>
          </cell>
          <cell r="C1679" t="str">
            <v>UN</v>
          </cell>
          <cell r="D1679" t="str">
            <v>CR</v>
          </cell>
          <cell r="E1679" t="str">
            <v>593,67</v>
          </cell>
        </row>
        <row r="1680">
          <cell r="A1680">
            <v>91331</v>
          </cell>
          <cell r="B1680" t="str">
            <v>KIT DE PORTA DE MADEIRA ALMOFADADA, SEMI-OCA (LEVE OU MÉDIA), PADRÃO P OPULAR, 70X210CM, ESPESSURA DE 3CM, ITENS INCLUSOS: DOBRADIÇAS, MONTAG EM E INSTALAÇÃO DO BATENTE, SEM FECHADURA - FORNECIMENTO E INSTALAÇÃO. AF_08/2015</v>
          </cell>
          <cell r="C1680" t="str">
            <v>UN</v>
          </cell>
          <cell r="D1680" t="str">
            <v>CR</v>
          </cell>
          <cell r="E1680" t="str">
            <v>533,67</v>
          </cell>
        </row>
        <row r="1681">
          <cell r="A1681">
            <v>91332</v>
          </cell>
          <cell r="B1681" t="str">
            <v>KIT DE PORTA DE MADEIRA ALMOFADADA, SEMI-OCA (LEVE OU MÉDIA), PADRÃO M ÉDIO, 80X210CM, ESPESSURA DE 3,5CM, ITENS INCLUSOS: DOBRADIÇAS, MONTAG EM E INSTALAÇÃO DO BATENTE, SEM FECHADURA - FORNECIMENTO E INSTALAÇÃO. AF_08/2015</v>
          </cell>
          <cell r="C1681" t="str">
            <v>UN</v>
          </cell>
          <cell r="D1681" t="str">
            <v>CR</v>
          </cell>
          <cell r="E1681" t="str">
            <v>631,31</v>
          </cell>
        </row>
        <row r="1682">
          <cell r="A1682">
            <v>91333</v>
          </cell>
          <cell r="B1682" t="str">
            <v>KIT DE PORTA DE MADEIRA ALMOFADADA, SEMI-OCA (LEVE OU MÉDIA), PADRÃO P OPULAR, 80X210CM, ESPESSURA DE 3,5CM, ITENS INCLUSOS: DOBRADIÇAS, MONT AGEM E INSTALAÇÃO DO BATENTE, SEM FECHADURA - FORNECIMENTO E INSTALAÇÃ O. AF_08/2015</v>
          </cell>
          <cell r="C1682" t="str">
            <v>UN</v>
          </cell>
          <cell r="D1682" t="str">
            <v>CR</v>
          </cell>
          <cell r="E1682" t="str">
            <v>571,11</v>
          </cell>
        </row>
        <row r="1683">
          <cell r="A1683">
            <v>91334</v>
          </cell>
          <cell r="B1683" t="str">
            <v>KIT DE PORTA DE MADEIRA TIPO VENEZIANA, SEMI-OCA (LEVE OU MÉDIA), PADR  ÃO MÉDIO, 80X210CM, ESPESSURA DE 3CM, ITENS INCLUSOS: DOBRADIÇAS, MONT AGEM E INSTALAÇÃO DO BATENTE, SEM FECHADURA - FORNECIMENTO E INSTALAÇÃ O. AF_08/2015</v>
          </cell>
          <cell r="C1683" t="str">
            <v>UN</v>
          </cell>
          <cell r="D1683" t="str">
            <v>CR</v>
          </cell>
          <cell r="E1683" t="str">
            <v>662,13</v>
          </cell>
        </row>
        <row r="1684">
          <cell r="A1684">
            <v>91335</v>
          </cell>
          <cell r="B1684" t="str">
            <v>KIT DE PORTA DE MADEIRA TIPO VENEZIANA, SEMI-OCA (LEVE OU MÉDIA), PADR ÃO POPULAR, 80X210CM, ESPESSURA DE 3CM, ITENS INCLUSOS: DOBRADIÇAS, MO NTAGEM E INSTALAÇÃO DO BATENTE, SEM FECHADURA - FORNECIMENTO E INSTALA ÇÃO. AF_08/2015</v>
          </cell>
          <cell r="C1684" t="str">
            <v>UN</v>
          </cell>
          <cell r="D1684" t="str">
            <v>CR</v>
          </cell>
          <cell r="E1684" t="str">
            <v>601,93</v>
          </cell>
        </row>
        <row r="1685">
          <cell r="A1685">
            <v>91336</v>
          </cell>
          <cell r="B1685" t="str">
            <v>KIT DE PORTA DE MADEIRA TIPO MEXICANA, SEMI-OCA (PESADA OU SUPERPESADA ), PADRÃO MÉDIO, 80X210CM, ESPESSURA DE 3CM, ITENS INCLUSOS: DOBRADIÇA S, MONTAGEM E INSTALAÇÃO DO BATENTE, SEM FECHADURA - FORNECIMENTO E IN STALAÇÃO. AF_08/2015</v>
          </cell>
          <cell r="C1685" t="str">
            <v>UN</v>
          </cell>
          <cell r="D1685" t="str">
            <v>CR</v>
          </cell>
          <cell r="E1685" t="str">
            <v>852,25</v>
          </cell>
        </row>
        <row r="1686">
          <cell r="A1686">
            <v>91337</v>
          </cell>
          <cell r="B1686" t="str">
            <v>KIT DE PORTA DE MADEIRA TIPO MEXICANA, SEMI-OCA (PESADA OU SUPERPESADA ), PADRÃO POPULAR, 80X210CM, ESPESSURA DE 3CM, ITENS INCLUSOS: DOBRADI ÇAS, MONTAGEM E INSTALAÇÃO DO BATENTE, SEM FECHADURA - FORNECIMENTO E INSTALAÇÃO. AF_08/2015</v>
          </cell>
          <cell r="C1686" t="str">
            <v>UN</v>
          </cell>
          <cell r="D1686" t="str">
            <v>CR</v>
          </cell>
          <cell r="E1686" t="str">
            <v>792,06</v>
          </cell>
        </row>
        <row r="1687">
          <cell r="A1687" t="str">
            <v>0090</v>
          </cell>
          <cell r="B1687" t="str">
            <v>JANELA DE MADEIRA</v>
          </cell>
        </row>
        <row r="1688">
          <cell r="A1688">
            <v>73813</v>
          </cell>
          <cell r="B1688" t="str">
            <v>JANELA DE MADEIRA JANELA DE MADEIRA ALMOFADADA 1A, 1,5X1,5M, DE ABRIR, INCLUSO GUARNICOE S E DOBRADICAS</v>
          </cell>
        </row>
        <row r="1689">
          <cell r="A1689" t="str">
            <v>73813/001</v>
          </cell>
          <cell r="B1689" t="str">
            <v>JANELA DE MADEIRA ALMOFADADA 1A, 1,5X1,5M, DE ABRIR, INCLUSO GUARNICOE S E DOBRADICAS</v>
          </cell>
          <cell r="C1689" t="str">
            <v>UN</v>
          </cell>
          <cell r="D1689" t="str">
            <v>AS</v>
          </cell>
          <cell r="E1689" t="str">
            <v>1.363,07</v>
          </cell>
        </row>
        <row r="1690">
          <cell r="A1690">
            <v>84842</v>
          </cell>
          <cell r="B1690" t="str">
            <v>JANELA DE MADEIRA PARA VIDRO, DE CORRER, SEM BANDEIRA, INCLUSAS GUARNI COES SEM FERRAGENS</v>
          </cell>
          <cell r="C1690" t="str">
            <v>M2</v>
          </cell>
          <cell r="D1690" t="str">
            <v>AS</v>
          </cell>
          <cell r="E1690" t="str">
            <v>666,67</v>
          </cell>
        </row>
        <row r="1691">
          <cell r="A1691">
            <v>84843</v>
          </cell>
          <cell r="B1691" t="str">
            <v>JANELA DE MADEIRA PARA VIDRO, DE CORRER, COM BANDEIRA, INCLUSAS GUARNI COES SEM FERRAGENS</v>
          </cell>
          <cell r="C1691" t="str">
            <v>M2</v>
          </cell>
          <cell r="D1691" t="str">
            <v>AS</v>
          </cell>
          <cell r="E1691" t="str">
            <v>664,66</v>
          </cell>
        </row>
        <row r="1692">
          <cell r="A1692">
            <v>84844</v>
          </cell>
          <cell r="B1692" t="str">
            <v>JANELA DE MADEIRA TIPO GUILHOTINA, DE ABRIR , INCLUSAS GUARNICOES SEM FERRAGENS</v>
          </cell>
          <cell r="C1692" t="str">
            <v>M2</v>
          </cell>
          <cell r="D1692" t="str">
            <v>AS</v>
          </cell>
          <cell r="E1692" t="str">
            <v>699,27</v>
          </cell>
        </row>
        <row r="1693">
          <cell r="A1693">
            <v>84845</v>
          </cell>
          <cell r="B1693" t="str">
            <v>JANELA DE MADEIRA TIPO VENEZIANA. DE ABRIR, INCLUSAS GUARNICOES SEM FE RRAGENS</v>
          </cell>
          <cell r="C1693" t="str">
            <v>M2</v>
          </cell>
          <cell r="D1693" t="str">
            <v>AS</v>
          </cell>
          <cell r="E1693" t="str">
            <v>602,56</v>
          </cell>
        </row>
        <row r="1694">
          <cell r="A1694">
            <v>84846</v>
          </cell>
          <cell r="B1694" t="str">
            <v>JANELA DE MADEIRA TIPO VENEZIANA/VIDRO, DE ABRIR, INCLUSAS GUARNICOES  SEM FERRAGENS</v>
          </cell>
          <cell r="C1694" t="str">
            <v>M2</v>
          </cell>
          <cell r="D1694" t="str">
            <v>AS</v>
          </cell>
          <cell r="E1694" t="str">
            <v>824,18</v>
          </cell>
        </row>
        <row r="1695">
          <cell r="A1695">
            <v>84847</v>
          </cell>
          <cell r="B1695" t="str">
            <v>JANELA DE MADEIRA ALMOFADADA, DE ABRIR, INCLUSAS GUARNICOES SEM FERRAG ENS</v>
          </cell>
          <cell r="C1695" t="str">
            <v>M2</v>
          </cell>
          <cell r="D1695" t="str">
            <v>AS</v>
          </cell>
          <cell r="E1695" t="str">
            <v>663,00</v>
          </cell>
        </row>
        <row r="1696">
          <cell r="A1696">
            <v>84848</v>
          </cell>
          <cell r="B1696" t="str">
            <v>JANELA DE MADEIRA TIPO VENEZIANA/GUILHOTINA, DE ABRIR, INCLUSAS GUARNI COES SEM FERRAGENS</v>
          </cell>
          <cell r="C1696" t="str">
            <v>M2</v>
          </cell>
          <cell r="D1696" t="str">
            <v>AS</v>
          </cell>
          <cell r="E1696" t="str">
            <v>485,01</v>
          </cell>
        </row>
        <row r="1697">
          <cell r="A1697">
            <v>84849</v>
          </cell>
          <cell r="B1697" t="str">
            <v>CAIXA MADEIRA 57X43CM COM GUARNICAO 13CM P/ FECHAMENTO DE AR CONDICION AL</v>
          </cell>
          <cell r="C1697" t="str">
            <v>UN</v>
          </cell>
          <cell r="D1697" t="str">
            <v>AS</v>
          </cell>
          <cell r="E1697" t="str">
            <v>88,62</v>
          </cell>
        </row>
        <row r="1698">
          <cell r="A1698">
            <v>84851</v>
          </cell>
          <cell r="B1698" t="str">
            <v>TRELICA DE MADEIRA, RIPAS 4X1,5CM E REQUADROS 7,5X7,5CM</v>
          </cell>
          <cell r="C1698" t="str">
            <v>M2</v>
          </cell>
          <cell r="D1698" t="str">
            <v>CR</v>
          </cell>
          <cell r="E1698" t="str">
            <v>97,60</v>
          </cell>
        </row>
        <row r="1699">
          <cell r="A1699" t="str">
            <v>0092</v>
          </cell>
          <cell r="B1699" t="str">
            <v>PORTA E/OU TAMPA DE FERRO PORTA EM FERRO QUADRICULADO PARA ABRIGO DE MEDIDORES E BOTIJOES, DE AB RIR, COM GUARNICOES</v>
          </cell>
        </row>
        <row r="1700">
          <cell r="A1700">
            <v>40678</v>
          </cell>
          <cell r="B1700" t="str">
            <v>PORTA EM FERRO QUADRICULADO PARA ABRIGO DE MEDIDORES E BOTIJOES, DE AB RIR, COM GUARNICOES</v>
          </cell>
          <cell r="C1700" t="str">
            <v>M2</v>
          </cell>
          <cell r="D1700" t="str">
            <v>CR</v>
          </cell>
          <cell r="E1700" t="str">
            <v>209,61</v>
          </cell>
        </row>
        <row r="1701">
          <cell r="A1701">
            <v>72140</v>
          </cell>
          <cell r="B1701" t="str">
            <v>PORTA DE FERRO PARA LIXEIRA, DE ABRIR, TIPO CHAPA, 70X210CM , COM GUAR NICOES</v>
          </cell>
          <cell r="C1701" t="str">
            <v>UN</v>
          </cell>
          <cell r="D1701" t="str">
            <v>CR</v>
          </cell>
          <cell r="E1701" t="str">
            <v>269,64</v>
          </cell>
        </row>
        <row r="1702">
          <cell r="A1702">
            <v>73933</v>
          </cell>
          <cell r="B1702" t="str">
            <v>PORTA DE FERRO DE ABRIR PORTA DE FERRO, DE ABRIR, TIPO GRADE COM CHAPA, 87X210CM, COM GUARNICO ES</v>
          </cell>
        </row>
        <row r="1703">
          <cell r="A1703" t="str">
            <v>73933/001</v>
          </cell>
          <cell r="B1703" t="str">
            <v>PORTA DE FERRO, DE ABRIR, TIPO GRADE COM CHAPA, 87X210CM, COM GUARNICO ES</v>
          </cell>
          <cell r="C1703" t="str">
            <v>M2</v>
          </cell>
          <cell r="D1703" t="str">
            <v>AS</v>
          </cell>
          <cell r="E1703" t="str">
            <v>408,59</v>
          </cell>
        </row>
        <row r="1704">
          <cell r="A1704" t="str">
            <v>73933/002</v>
          </cell>
          <cell r="B1704" t="str">
            <v>PORTA DE FERRO, DE ABRIR, TIPO CHAPA LISA, COM GUARNICOES</v>
          </cell>
          <cell r="C1704" t="str">
            <v>M2</v>
          </cell>
          <cell r="D1704" t="str">
            <v>CR</v>
          </cell>
          <cell r="E1704" t="str">
            <v>335,26</v>
          </cell>
        </row>
        <row r="1705">
          <cell r="A1705" t="str">
            <v>73933/003</v>
          </cell>
          <cell r="B1705" t="str">
            <v>PORTA DE FERRO TIPO VENEZIANA, DE ABRIR, SEM BANDEIRA SEM FERRAGENS PORTA DE FERRO DE ABRIR TIPO BARRA CHATA, COM REQUADRO E GUARNICAO COM PLETA</v>
          </cell>
          <cell r="C1705" t="str">
            <v>M2</v>
          </cell>
          <cell r="D1705" t="str">
            <v>CR</v>
          </cell>
          <cell r="E1705" t="str">
            <v>474,68</v>
          </cell>
        </row>
        <row r="1706">
          <cell r="A1706" t="str">
            <v>73933/004</v>
          </cell>
          <cell r="B1706" t="str">
            <v>PORTA DE FERRO DE ABRIR TIPO BARRA CHATA, COM REQUADRO E GUARNICAO COM PLETA</v>
          </cell>
          <cell r="C1706" t="str">
            <v>M2</v>
          </cell>
          <cell r="D1706" t="str">
            <v>AS</v>
          </cell>
          <cell r="E1706" t="str">
            <v>383,65</v>
          </cell>
        </row>
        <row r="1707">
          <cell r="A1707">
            <v>74073</v>
          </cell>
          <cell r="B1707" t="str">
            <v>ALÇAPÃO DE FERRO</v>
          </cell>
        </row>
        <row r="1708">
          <cell r="A1708" t="str">
            <v>74073/001</v>
          </cell>
          <cell r="B1708" t="str">
            <v>ALCAPAO EM FERRO 60X60CM, INCLUSO FERRAGENS</v>
          </cell>
          <cell r="C1708" t="str">
            <v>UN</v>
          </cell>
          <cell r="D1708" t="str">
            <v>CR</v>
          </cell>
          <cell r="E1708" t="str">
            <v>72,47</v>
          </cell>
        </row>
        <row r="1709">
          <cell r="A1709" t="str">
            <v>74073/002</v>
          </cell>
          <cell r="B1709" t="str">
            <v>ALCAPAO EM FERRO 70X70CM, INCLUSO FERRAGENS</v>
          </cell>
          <cell r="C1709" t="str">
            <v>UN</v>
          </cell>
          <cell r="D1709" t="str">
            <v>CR</v>
          </cell>
          <cell r="E1709" t="str">
            <v>82,12</v>
          </cell>
        </row>
        <row r="1710">
          <cell r="A1710">
            <v>74136</v>
          </cell>
          <cell r="B1710" t="str">
            <v>PORTA DE AÇO DE ENROLAR</v>
          </cell>
        </row>
        <row r="1711">
          <cell r="A1711" t="str">
            <v>74136/001</v>
          </cell>
          <cell r="B1711" t="str">
            <v>PORTA DE ACO DE ENROLAR TIPO GRADE, CHAPA 16 PORTA DE ACO CHAPA 24, DE ENROLAR, VAZADA TIJOLINHO OU EQUIVALENTE COM RETANGULO OU CIRCULO, ACABAMENTO GALVANIZADO NATURAL</v>
          </cell>
          <cell r="C1711" t="str">
            <v>M2</v>
          </cell>
          <cell r="D1711" t="str">
            <v>AS</v>
          </cell>
          <cell r="E1711" t="str">
            <v>351,60</v>
          </cell>
        </row>
        <row r="1712">
          <cell r="A1712" t="str">
            <v>74136/002</v>
          </cell>
          <cell r="B1712" t="str">
            <v>PORTA DE ACO CHAPA 24, DE ENROLAR, VAZADA TIJOLINHO OU EQUIVALENTE COM RETANGULO OU CIRCULO, ACABAMENTO GALVANIZADO NATURAL</v>
          </cell>
          <cell r="C1712" t="str">
            <v>M2</v>
          </cell>
          <cell r="D1712" t="str">
            <v>AS</v>
          </cell>
          <cell r="E1712" t="str">
            <v>301,29</v>
          </cell>
        </row>
        <row r="1713">
          <cell r="A1713" t="str">
            <v>74136/003</v>
          </cell>
          <cell r="B1713" t="str">
            <v>PORTA DE ACO CHAPA 24, DE ENROLAR, RAIADA, LARGA COM ACABAMENTO GALVAN  IZADO NATURAL</v>
          </cell>
          <cell r="C1713" t="str">
            <v>M2</v>
          </cell>
          <cell r="D1713" t="str">
            <v>AS</v>
          </cell>
          <cell r="E1713" t="str">
            <v>219,08</v>
          </cell>
        </row>
        <row r="1714">
          <cell r="A1714">
            <v>84854</v>
          </cell>
          <cell r="B1714" t="str">
            <v>BATENTE FERRO 1X1/8"</v>
          </cell>
          <cell r="C1714" t="str">
            <v>M</v>
          </cell>
          <cell r="D1714" t="str">
            <v>CR</v>
          </cell>
          <cell r="E1714" t="str">
            <v>25,34</v>
          </cell>
        </row>
        <row r="1715">
          <cell r="A1715" t="str">
            <v>0093</v>
          </cell>
          <cell r="B1715" t="str">
            <v>JANELA DE FERRO</v>
          </cell>
        </row>
        <row r="1716">
          <cell r="A1716">
            <v>6103</v>
          </cell>
          <cell r="B1716" t="str">
            <v>JANELA BASCULANTE, ACO, COM BATENTE/REQUADRO, 60 X80 CM SEM VIDROS</v>
          </cell>
          <cell r="C1716" t="str">
            <v>M2</v>
          </cell>
          <cell r="D1716" t="str">
            <v>CR</v>
          </cell>
          <cell r="E1716" t="str">
            <v>326,63</v>
          </cell>
        </row>
        <row r="1717">
          <cell r="A1717">
            <v>6104</v>
          </cell>
          <cell r="B1717" t="str">
            <v>JANELA BASCULANTE EM CHAPA DOBRADA DE ACO</v>
          </cell>
          <cell r="C1717" t="str">
            <v>M2</v>
          </cell>
          <cell r="D1717" t="str">
            <v>CR</v>
          </cell>
          <cell r="E1717" t="str">
            <v>326,63</v>
          </cell>
        </row>
        <row r="1718">
          <cell r="A1718">
            <v>6126</v>
          </cell>
          <cell r="B1718" t="str">
            <v>JANELA DE CORRER EM CHAPA DE ACO, COM DUAS FOLHAS, PARA VIDRO</v>
          </cell>
          <cell r="C1718" t="str">
            <v>M2</v>
          </cell>
          <cell r="D1718" t="str">
            <v>CR</v>
          </cell>
          <cell r="E1718" t="str">
            <v>524,88</v>
          </cell>
        </row>
        <row r="1719">
          <cell r="A1719">
            <v>72148</v>
          </cell>
          <cell r="B1719" t="str">
            <v>RETIRADA DE BATENTES METALICOS RECOLOCACAO DE BATENTES METALICOS, CONSIDERANDO REAPROVEITAMENTO DO MA TERIAL</v>
          </cell>
          <cell r="C1719" t="str">
            <v>UN</v>
          </cell>
          <cell r="D1719" t="str">
            <v>CR</v>
          </cell>
          <cell r="E1719" t="str">
            <v>33,79</v>
          </cell>
        </row>
        <row r="1720">
          <cell r="A1720">
            <v>72149</v>
          </cell>
          <cell r="B1720" t="str">
            <v>RECOLOCACAO DE BATENTES METALICOS, CONSIDERANDO REAPROVEITAMENTO DO MA TERIAL</v>
          </cell>
          <cell r="C1720" t="str">
            <v>UN</v>
          </cell>
          <cell r="D1720" t="str">
            <v>CR</v>
          </cell>
          <cell r="E1720" t="str">
            <v>36,60</v>
          </cell>
        </row>
        <row r="1721">
          <cell r="A1721">
            <v>73940</v>
          </cell>
          <cell r="B1721" t="str">
            <v>JANELA DE CORRER, EM CHAPA DOBRADA, AÇO COM ADIÇÃO DE COBRE PRÉ-ZINCAD O</v>
          </cell>
        </row>
        <row r="1722">
          <cell r="A1722" t="str">
            <v>73940/001</v>
          </cell>
          <cell r="B1722" t="str">
            <v>JANELA DE CORRER EM CHAPA DE ACO DOBRADA, QUATRO FOLHAS, SEM DIVISAO H ORIZONTAL, PARA VIDRO, 1,50X1,20M</v>
          </cell>
          <cell r="C1722" t="str">
            <v>UN</v>
          </cell>
          <cell r="D1722" t="str">
            <v>CR</v>
          </cell>
          <cell r="E1722" t="str">
            <v>450,39</v>
          </cell>
        </row>
        <row r="1723">
          <cell r="A1723">
            <v>73945</v>
          </cell>
          <cell r="B1723" t="str">
            <v>JANELA DE FERRO, DE CORRER, PARA VIDRO JANELA DE CHAPA DOBRADA DE ACO COM ADICAO DE COBRE PRE-ZINCADO DE CORR ER 2 FOLHAS PARA VIDRO, EXCLUINDO VIDROS</v>
          </cell>
        </row>
        <row r="1724">
          <cell r="A1724" t="str">
            <v>73945/001</v>
          </cell>
          <cell r="B1724" t="str">
            <v>JANELA DE CHAPA DOBRADA DE ACO COM ADICAO DE COBRE PRE-ZINCADO DE CORR ER 2 FOLHAS PARA VIDRO, EXCLUINDO VIDROS</v>
          </cell>
          <cell r="C1724" t="str">
            <v>M2</v>
          </cell>
          <cell r="D1724" t="str">
            <v>CR</v>
          </cell>
          <cell r="E1724" t="str">
            <v>417,15</v>
          </cell>
        </row>
        <row r="1725">
          <cell r="A1725">
            <v>73961</v>
          </cell>
          <cell r="B1725" t="str">
            <v>JANELA MAXIM AIR</v>
          </cell>
        </row>
        <row r="1726">
          <cell r="A1726" t="str">
            <v>73961/001</v>
          </cell>
          <cell r="B1726" t="str">
            <v>JANELA MAXIM AR EM CHAPA DOBRADA</v>
          </cell>
          <cell r="C1726" t="str">
            <v>M2</v>
          </cell>
          <cell r="D1726" t="str">
            <v>CR</v>
          </cell>
          <cell r="E1726" t="str">
            <v>604,87</v>
          </cell>
        </row>
        <row r="1727">
          <cell r="A1727">
            <v>73984</v>
          </cell>
          <cell r="B1727" t="str">
            <v>JANELA DE FERRO, DE CORRER (SEM VIDRO E PINTURA) JANELA DE CORRER EM CHAPA DE ACO DOBRADA, QUATRO FOLHAS, COM DIVISAO H ORIZONTAL, PARA VIDRO, 1,50X1,20M</v>
          </cell>
        </row>
        <row r="1728">
          <cell r="A1728" t="str">
            <v>73984/001</v>
          </cell>
          <cell r="B1728" t="str">
            <v>JANELA DE CORRER EM CHAPA DE ACO DOBRADA, QUATRO FOLHAS, COM DIVISAO H ORIZONTAL, PARA VIDRO, 1,50X1,20M</v>
          </cell>
          <cell r="C1728" t="str">
            <v>M2</v>
          </cell>
          <cell r="D1728" t="str">
            <v>CR</v>
          </cell>
          <cell r="E1728" t="str">
            <v>429,29</v>
          </cell>
        </row>
        <row r="1729">
          <cell r="A1729" t="str">
            <v>73984/002</v>
          </cell>
          <cell r="B1729" t="str">
            <v>JANELA DE CORRER, ACO, BATENTE/REQUADRO DE 6 A 14 CM, VENEZIANA, PINT ANTICORROSIVA, SEM VIDRO, 6 FL</v>
          </cell>
          <cell r="C1729" t="str">
            <v>M2</v>
          </cell>
          <cell r="D1729" t="str">
            <v>CR</v>
          </cell>
          <cell r="E1729" t="str">
            <v>483,83</v>
          </cell>
        </row>
        <row r="1730">
          <cell r="A1730">
            <v>84858</v>
          </cell>
          <cell r="B1730" t="str">
            <v>JANELA DE CORRER EM CHAPA DE ACO DOBRADA 2,00X1,20M, 4 FOLHAS, PARA VI DRO, COM DIVISAO HORIZONTAL</v>
          </cell>
          <cell r="C1730" t="str">
            <v>UN</v>
          </cell>
          <cell r="D1730" t="str">
            <v>CR</v>
          </cell>
          <cell r="E1730" t="str">
            <v>640,32</v>
          </cell>
        </row>
        <row r="1731">
          <cell r="A1731">
            <v>84860</v>
          </cell>
          <cell r="B1731" t="str">
            <v>JANELA DE CORRER EM CHAPA DE ACO DOBRADA 2,00X1,20M, 4 FOLHAS, PARA VI DRO, SEM DIVISAO HORIZONTAL</v>
          </cell>
          <cell r="C1731" t="str">
            <v>UN</v>
          </cell>
          <cell r="D1731" t="str">
            <v>CR</v>
          </cell>
          <cell r="E1731" t="str">
            <v>631,12</v>
          </cell>
        </row>
        <row r="1732">
          <cell r="A1732" t="str">
            <v>0094</v>
          </cell>
          <cell r="B1732" t="str">
            <v xml:space="preserve">GRADE DE FERRO </v>
          </cell>
        </row>
        <row r="1733">
          <cell r="A1733">
            <v>73932</v>
          </cell>
          <cell r="B1733" t="str">
            <v>GRADE DE FERRO, BARRA CHATA</v>
          </cell>
        </row>
        <row r="1734">
          <cell r="A1734" t="str">
            <v>73932/001</v>
          </cell>
          <cell r="B1734" t="str">
            <v>GRADE DE FERRO EM BARRA CHATA 3/16"</v>
          </cell>
          <cell r="C1734" t="str">
            <v>M2</v>
          </cell>
          <cell r="D1734" t="str">
            <v>CR</v>
          </cell>
          <cell r="E1734" t="str">
            <v>226,42</v>
          </cell>
        </row>
        <row r="1735">
          <cell r="A1735" t="str">
            <v>0095</v>
          </cell>
          <cell r="B1735" t="str">
            <v>GUARDA-CORPO DE FERRO</v>
          </cell>
        </row>
        <row r="1736">
          <cell r="A1736">
            <v>73631</v>
          </cell>
          <cell r="B1736" t="str">
            <v>GUARDA-CORPO EM TUBO DE ACO GALVANIZADO 1 1/2"</v>
          </cell>
          <cell r="C1736" t="str">
            <v>M2</v>
          </cell>
          <cell r="D1736" t="str">
            <v>CR</v>
          </cell>
          <cell r="E1736" t="str">
            <v>262,90</v>
          </cell>
        </row>
        <row r="1737">
          <cell r="A1737">
            <v>74195</v>
          </cell>
          <cell r="B1737" t="str">
            <v>GUARDA-CORPO</v>
          </cell>
        </row>
        <row r="1738">
          <cell r="A1738" t="str">
            <v>74195/001</v>
          </cell>
          <cell r="B1738" t="str">
            <v>GUARDA-CORPO  COM CORRIMAO EM FERRO BARRA CHATA 3/16"</v>
          </cell>
          <cell r="C1738" t="str">
            <v>M</v>
          </cell>
          <cell r="D1738" t="str">
            <v>CR</v>
          </cell>
          <cell r="E1738" t="str">
            <v>270,01</v>
          </cell>
        </row>
        <row r="1739">
          <cell r="A1739" t="str">
            <v>0097</v>
          </cell>
          <cell r="B1739" t="str">
            <v>ESCADAS/CORRIMAOS ESCADA TIPO MARINHEIRO EM ACO CA-50 9,52MM INCLUSO PINTURA COM FUNDO A NTICORROSIVO TIPO ZARCAO</v>
          </cell>
        </row>
        <row r="1740">
          <cell r="A1740">
            <v>73665</v>
          </cell>
          <cell r="B1740" t="str">
            <v>ESCADA TIPO MARINHEIRO EM ACO CA-50 9,52MM INCLUSO PINTURA COM FUNDO A NTICORROSIVO TIPO ZARCAO</v>
          </cell>
          <cell r="C1740" t="str">
            <v>M</v>
          </cell>
          <cell r="D1740" t="str">
            <v>CR</v>
          </cell>
          <cell r="E1740" t="str">
            <v>49,46</v>
          </cell>
        </row>
        <row r="1741">
          <cell r="A1741">
            <v>73669</v>
          </cell>
          <cell r="B1741" t="str">
            <v>CORRIMAO EM MADEIRA 1A 2,5X30CM</v>
          </cell>
          <cell r="C1741" t="str">
            <v>M</v>
          </cell>
          <cell r="D1741" t="str">
            <v>CR</v>
          </cell>
          <cell r="E1741" t="str">
            <v>96,88</v>
          </cell>
        </row>
        <row r="1742">
          <cell r="A1742">
            <v>74072</v>
          </cell>
          <cell r="B1742" t="str">
            <v>CORRIMÃO DE FERRO</v>
          </cell>
        </row>
        <row r="1743">
          <cell r="A1743" t="str">
            <v>74072/001</v>
          </cell>
          <cell r="B1743" t="str">
            <v>CORRIMAO EM TUBO ACO GALVANIZADO 3/4" COM BRACADEIRA</v>
          </cell>
          <cell r="C1743" t="str">
            <v>M</v>
          </cell>
          <cell r="D1743" t="str">
            <v>CR</v>
          </cell>
          <cell r="E1743" t="str">
            <v>55,64</v>
          </cell>
        </row>
        <row r="1744">
          <cell r="A1744" t="str">
            <v>74072/002</v>
          </cell>
          <cell r="B1744" t="str">
            <v>CORRIMAO EM TUBO ACO GALVANIZADO 2 1/2" COM BRACADEIRA</v>
          </cell>
          <cell r="C1744" t="str">
            <v>M</v>
          </cell>
          <cell r="D1744" t="str">
            <v>CR</v>
          </cell>
          <cell r="E1744" t="str">
            <v>93,17</v>
          </cell>
        </row>
        <row r="1745">
          <cell r="A1745" t="str">
            <v>74072/003</v>
          </cell>
          <cell r="B1745" t="str">
            <v>CORRIMAO EM TUBO ACO GALVANIZADO 1 1/4" COM BRACADEIRA ESCADA MARINHEIRO EM FERRO CA-50, D=1/2" (12.5MM), L=0,3M, SEM PROTEÇÃ O, INCLUINDO PINTURA ANTI-CORROSIVA (INCLUSIVE FORNECIMENTO E INSTALAÇ ÃO)</v>
          </cell>
          <cell r="C1745" t="str">
            <v>M</v>
          </cell>
          <cell r="D1745" t="str">
            <v>CR</v>
          </cell>
          <cell r="E1745" t="str">
            <v>67,50</v>
          </cell>
        </row>
        <row r="1746">
          <cell r="A1746">
            <v>74103</v>
          </cell>
          <cell r="B1746" t="str">
            <v>ESCADA MARINHEIRO EM FERRO CA-50, D=1/2" (12.5MM), L=0,3M, SEM PROTEÇÃ O, INCLUINDO PINTURA ANTI-CORROSIVA (INCLUSIVE FORNECIMENTO E INSTALAÇ ÃO)</v>
          </cell>
        </row>
        <row r="1747">
          <cell r="A1747" t="str">
            <v>74103/001</v>
          </cell>
          <cell r="B1747" t="str">
            <v>ESCADA TIPO MARINHEIRO EM ACO CA-50 12,5", INCLUSO PINTURA COM FUNDO A NTICORROSIVO TIPO ZARCAO</v>
          </cell>
          <cell r="C1747" t="str">
            <v>M</v>
          </cell>
          <cell r="D1747" t="str">
            <v>CR</v>
          </cell>
          <cell r="E1747" t="str">
            <v>55,19</v>
          </cell>
        </row>
        <row r="1748">
          <cell r="A1748">
            <v>74194</v>
          </cell>
          <cell r="B1748" t="str">
            <v>ESCADA MARINHEIRO</v>
          </cell>
        </row>
        <row r="1749">
          <cell r="A1749" t="str">
            <v>74194/001</v>
          </cell>
          <cell r="B1749" t="str">
            <v>ESCADA TIPO MARINHEIRO EM TUBO ACO GALVANIZADO 1 1/2" 5 DEGRAUS</v>
          </cell>
          <cell r="C1749" t="str">
            <v>M</v>
          </cell>
          <cell r="D1749" t="str">
            <v>CR</v>
          </cell>
          <cell r="E1749" t="str">
            <v>197,77</v>
          </cell>
        </row>
        <row r="1750">
          <cell r="A1750">
            <v>84862</v>
          </cell>
          <cell r="B1750" t="str">
            <v>GUARDA-CORPO COM CORRIMAO EM TUBO DE ACO GALVANIZADO 1 1/2"</v>
          </cell>
          <cell r="C1750" t="str">
            <v>M</v>
          </cell>
          <cell r="D1750" t="str">
            <v>CR</v>
          </cell>
          <cell r="E1750" t="str">
            <v>179,02</v>
          </cell>
        </row>
        <row r="1751">
          <cell r="A1751">
            <v>84863</v>
          </cell>
          <cell r="B1751" t="str">
            <v>GUARDA-CORPO COM CORRIMAO EM TUBO DE ACO GALVANIZADO 3/4"</v>
          </cell>
          <cell r="C1751" t="str">
            <v>M</v>
          </cell>
          <cell r="D1751" t="str">
            <v>CR</v>
          </cell>
          <cell r="E1751" t="str">
            <v>89,11</v>
          </cell>
        </row>
        <row r="1752">
          <cell r="A1752" t="str">
            <v>0098</v>
          </cell>
          <cell r="B1752" t="str">
            <v>PORTA E/OU TAMPA DE ALUMINIO PORTA DE CORRER EM ALUMINIO, COM DUAS FOLHAS PARA VIDRO, INCLUSO GUARN ICAO E VIDRO LISO INCOLOR</v>
          </cell>
        </row>
        <row r="1753">
          <cell r="A1753">
            <v>68050</v>
          </cell>
          <cell r="B1753" t="str">
            <v>PORTA DE CORRER EM ALUMINIO, COM DUAS FOLHAS PARA VIDRO, INCLUSO GUARN ICAO E VIDRO LISO INCOLOR</v>
          </cell>
          <cell r="C1753" t="str">
            <v>M2</v>
          </cell>
          <cell r="D1753" t="str">
            <v>CR</v>
          </cell>
          <cell r="E1753" t="str">
            <v>535,07</v>
          </cell>
        </row>
        <row r="1754">
          <cell r="A1754">
            <v>90838</v>
          </cell>
          <cell r="B1754" t="str">
            <v>PORTA CORTA-FOGO 90X210X4CM - FORNECIMENTO E INSTALAÇÃO. AF_08/2015 PORTA DE ALUMÍNIO DE ABRIR COM GUARNIÇÃO, FIXAÇÃO COM PARAFUSOS - FORN  ECIMENTO E INSTALAÇÃO. AF_08/2015</v>
          </cell>
          <cell r="C1754" t="str">
            <v>UN</v>
          </cell>
          <cell r="D1754" t="str">
            <v>CR</v>
          </cell>
          <cell r="E1754" t="str">
            <v>960,79</v>
          </cell>
        </row>
        <row r="1755">
          <cell r="A1755">
            <v>91338</v>
          </cell>
          <cell r="B1755" t="str">
            <v>PORTA DE ALUMÍNIO DE ABRIR COM GUARNIÇÃO, FIXAÇÃO COM PARAFUSOS - FORN  ECIMENTO E INSTALAÇÃO. AF_08/2015</v>
          </cell>
          <cell r="C1755" t="str">
            <v>M2</v>
          </cell>
          <cell r="D1755" t="str">
            <v>CR</v>
          </cell>
          <cell r="E1755" t="str">
            <v>1.002,29</v>
          </cell>
        </row>
        <row r="1756">
          <cell r="A1756">
            <v>91339</v>
          </cell>
          <cell r="B1756" t="str">
            <v>PORTA EM AÇO DE ABRIR COM POSTIGO PARA VIDRO E GUARNIÇÃO, FIXAÇÃO COM PARAFUSOS - FORNECIMENTO E INSTALAÇÃO. AF_08/2015</v>
          </cell>
          <cell r="C1756" t="str">
            <v>M2</v>
          </cell>
          <cell r="D1756" t="str">
            <v>CR</v>
          </cell>
          <cell r="E1756" t="str">
            <v>346,94</v>
          </cell>
        </row>
        <row r="1757">
          <cell r="A1757">
            <v>91340</v>
          </cell>
          <cell r="B1757" t="str">
            <v>PORTA EM AÇO DE ABRIR COM TRAVESSAS PARA VIDRO E GUARNIÇÃO, FIXAÇÃO CO M PARAFUSOS - FORNECIMENTO E INSTALAÇÃO. AF_08/2015</v>
          </cell>
          <cell r="C1757" t="str">
            <v>M2</v>
          </cell>
          <cell r="D1757" t="str">
            <v>CR</v>
          </cell>
          <cell r="E1757" t="str">
            <v>338,43</v>
          </cell>
        </row>
        <row r="1758">
          <cell r="A1758">
            <v>91341</v>
          </cell>
          <cell r="B1758" t="str">
            <v>PORTA EM ALUMÍNIO DE ABRIR TIPO VENEZIANA COM GUARNIÇÃO, FIXAÇÃO COM P ARAFUSOS - FORNECIMENTO E INSTALAÇÃO. AF_08/2015</v>
          </cell>
          <cell r="C1758" t="str">
            <v>M2</v>
          </cell>
          <cell r="D1758" t="str">
            <v>CR</v>
          </cell>
          <cell r="E1758" t="str">
            <v>762,54</v>
          </cell>
        </row>
        <row r="1759">
          <cell r="A1759" t="str">
            <v>0099</v>
          </cell>
          <cell r="B1759" t="str">
            <v>GUARDA-CORPO/GRADE DE ALUMINIO</v>
          </cell>
        </row>
        <row r="1760">
          <cell r="A1760">
            <v>73737</v>
          </cell>
          <cell r="B1760" t="str">
            <v>GRADIL ALUMINIO P/VARANDA GRADIL DE ALUMINIO ANODIZADO TIPO BARRA CHATA PARA VARANDAS, ALTURA 0, 4M</v>
          </cell>
        </row>
        <row r="1761">
          <cell r="A1761" t="str">
            <v>73737/001</v>
          </cell>
          <cell r="B1761" t="str">
            <v>GRADIL DE ALUMINIO ANODIZADO TIPO BARRA CHATA PARA VARANDAS, ALTURA 0, 4M</v>
          </cell>
          <cell r="C1761" t="str">
            <v>M</v>
          </cell>
          <cell r="D1761" t="str">
            <v>CR</v>
          </cell>
          <cell r="E1761" t="str">
            <v>166,95</v>
          </cell>
        </row>
        <row r="1762">
          <cell r="A1762" t="str">
            <v>73737/002</v>
          </cell>
          <cell r="B1762" t="str">
            <v>GRADIL DE ALUMINIO ANODIZADO TIPO BARRA CHATA PARA VARANDAS, ALTURA 1, 0M</v>
          </cell>
          <cell r="C1762" t="str">
            <v>M</v>
          </cell>
          <cell r="D1762" t="str">
            <v>CR</v>
          </cell>
          <cell r="E1762" t="str">
            <v>366,73</v>
          </cell>
        </row>
        <row r="1763">
          <cell r="A1763" t="str">
            <v>73737/003</v>
          </cell>
          <cell r="B1763" t="str">
            <v>GRADIL DE ALUMINIO ANODIZADO TIPO BARRA CHATA PARA VARANDAS, ALTURA 1, 2M</v>
          </cell>
          <cell r="C1763" t="str">
            <v>M</v>
          </cell>
          <cell r="D1763" t="str">
            <v>CR</v>
          </cell>
          <cell r="E1763" t="str">
            <v>430,99</v>
          </cell>
        </row>
        <row r="1764">
          <cell r="A1764">
            <v>85096</v>
          </cell>
          <cell r="B1764" t="str">
            <v>GRADIL DE ALUMINIO ANODIZADO TIPO BARRA CHATA</v>
          </cell>
          <cell r="C1764" t="str">
            <v>M2</v>
          </cell>
          <cell r="D1764" t="str">
            <v>CR</v>
          </cell>
          <cell r="E1764" t="str">
            <v>369,27</v>
          </cell>
        </row>
        <row r="1765">
          <cell r="A1765" t="str">
            <v>0100</v>
          </cell>
          <cell r="B1765" t="str">
            <v>FERRAGENS PARA PORTAS</v>
          </cell>
        </row>
        <row r="1766">
          <cell r="A1766">
            <v>73736</v>
          </cell>
          <cell r="B1766" t="str">
            <v>FORNECIMENTO E ASSENTAMENTO DE FERRAGENS</v>
          </cell>
        </row>
        <row r="1767">
          <cell r="A1767" t="str">
            <v>73736/001</v>
          </cell>
          <cell r="B1767" t="str">
            <v>DOBRADICA TIPO VAI E VEM EM LATAO POLIDO 3" CONJUNTO FERRAGENS CILINDRO 330/ROSETA 303/MACANETA TIPO ALAVANCA LATA O CROMADO LA FONTE</v>
          </cell>
          <cell r="C1767" t="str">
            <v>UN</v>
          </cell>
          <cell r="D1767" t="str">
            <v>CR</v>
          </cell>
          <cell r="E1767" t="str">
            <v>61,64</v>
          </cell>
        </row>
        <row r="1768">
          <cell r="A1768">
            <v>74068</v>
          </cell>
          <cell r="B1768" t="str">
            <v>CONJUNTO FERRAGENS CILINDRO 330/ROSETA 303/MACANETA TIPO ALAVANCA LATA O CROMADO LA FONTE</v>
          </cell>
        </row>
        <row r="1769">
          <cell r="A1769" t="str">
            <v>74068/004</v>
          </cell>
          <cell r="B1769" t="str">
            <v>FECHADURA DE EMBUTIR COMPLETA, PARA PORTAS EXTERNAS 2 FOLHAS, PADRAO D E ACABAMENTO POPULAR E FECHO DE EMBUTIR TIPO UNHA COM ALAVANCA DE LATA O CROMADO 22CM</v>
          </cell>
          <cell r="C1769" t="str">
            <v>UN</v>
          </cell>
          <cell r="D1769" t="str">
            <v>CR</v>
          </cell>
          <cell r="E1769" t="str">
            <v>198,75</v>
          </cell>
        </row>
        <row r="1770">
          <cell r="A1770" t="str">
            <v>74068/005</v>
          </cell>
          <cell r="B1770" t="str">
            <v>FECHADURA DE SOBREPOR EM FERRO PINTADO COM MACANETA PARA PORTAS EXTERN AS</v>
          </cell>
          <cell r="C1770" t="str">
            <v>UN</v>
          </cell>
          <cell r="D1770" t="str">
            <v>CR</v>
          </cell>
          <cell r="E1770" t="str">
            <v>53,74</v>
          </cell>
        </row>
        <row r="1771">
          <cell r="A1771">
            <v>74070</v>
          </cell>
          <cell r="B1771" t="str">
            <v>CONJUNTO FERRAGEM GORGES COMPLETA LINHA MEDIA FECHADURA DE EMBUTIR COMPLETA, PARA PORTAS INTERNAS 2 FOLHAS, PADRAO D  E ACABAMENTO POPULAR E FECHO DE EMBUTIR TIPO UNHA COM ALAVANCA DE LATA O CROMADO 22CM</v>
          </cell>
        </row>
        <row r="1772">
          <cell r="A1772" t="str">
            <v>74070/002</v>
          </cell>
          <cell r="B1772" t="str">
            <v>FECHADURA DE EMBUTIR COMPLETA, PARA PORTAS INTERNAS 2 FOLHAS, PADRAO D  E ACABAMENTO POPULAR E FECHO DE EMBUTIR TIPO UNHA COM ALAVANCA DE LATA O CROMADO 22CM</v>
          </cell>
          <cell r="C1772" t="str">
            <v>UN</v>
          </cell>
          <cell r="D1772" t="str">
            <v>CR</v>
          </cell>
          <cell r="E1772" t="str">
            <v>190,74</v>
          </cell>
        </row>
        <row r="1773">
          <cell r="A1773">
            <v>84866</v>
          </cell>
          <cell r="B1773" t="str">
            <v>FECHADURA DE EMBUTIR REFORCADA COMPLETA, DE SEGURANCA, COM CILINDRO, P ARA PORTA EXTERNA, ACABAMENTO PADRAO MEDIO</v>
          </cell>
          <cell r="C1773" t="str">
            <v>UN</v>
          </cell>
          <cell r="D1773" t="str">
            <v>CR</v>
          </cell>
          <cell r="E1773" t="str">
            <v>86,34</v>
          </cell>
        </row>
        <row r="1774">
          <cell r="A1774">
            <v>84878</v>
          </cell>
          <cell r="B1774" t="str">
            <v>TRANQUETA DE LATAO CROMADO PARA FECHADURA DE PORTA DE BANHEIRO COM ROS ETA DE LATAO CROMADO SEM FECHADURA E MACANETA</v>
          </cell>
          <cell r="C1774" t="str">
            <v>UN</v>
          </cell>
          <cell r="D1774" t="str">
            <v>CR</v>
          </cell>
          <cell r="E1774" t="str">
            <v>86,80</v>
          </cell>
        </row>
        <row r="1775">
          <cell r="A1775">
            <v>84879</v>
          </cell>
          <cell r="B1775" t="str">
            <v>FECHADURA (SOMENTE A MAQUINA, SEM ESPELHO E SEM MACA NETA), PARA PORTA BANHEIRO, COM ROSETA DE LATAO CROMADO E JOGO DE TRANQUETA EM LATAO CR OMADO</v>
          </cell>
          <cell r="C1775" t="str">
            <v>UN</v>
          </cell>
          <cell r="D1775" t="str">
            <v>CR</v>
          </cell>
          <cell r="E1775" t="str">
            <v>123,32</v>
          </cell>
        </row>
        <row r="1776">
          <cell r="A1776">
            <v>84880</v>
          </cell>
          <cell r="B1776" t="str">
            <v>FECHADURA BICO DE PAPAGAIO PARA PORTA DE CORRER INTERNA, CHAVE BIPARTI DA, ACABAMENTO PADRAO MEDIO</v>
          </cell>
          <cell r="C1776" t="str">
            <v>UN</v>
          </cell>
          <cell r="D1776" t="str">
            <v>CR</v>
          </cell>
          <cell r="E1776" t="str">
            <v>67,32</v>
          </cell>
        </row>
        <row r="1777">
          <cell r="A1777">
            <v>84884</v>
          </cell>
          <cell r="B1777" t="str">
            <v>FECHADURA CILINDRO CENTRAL TUBULAR, 70MM, COM MACANETA DE LATAO CROMAD O OU INOX, PARA APLICAÇÃO EM AMBIENTES COMERCIAIS DE ALTO TRÁFEGO E/OU MAIOR NECESSIDADE DE SEGURANÇA.</v>
          </cell>
          <cell r="C1777" t="str">
            <v>UN</v>
          </cell>
          <cell r="D1777" t="str">
            <v>CR</v>
          </cell>
          <cell r="E1777" t="str">
            <v>84,30</v>
          </cell>
        </row>
        <row r="1778">
          <cell r="A1778">
            <v>84885</v>
          </cell>
          <cell r="B1778" t="str">
            <v>JOGO DE FERRAGENS CROMADAS PARA PORTA DE VIDRO TEMPERADO, UMA FOLHA CO MPOSTO DE DOBRADICAS SUPERIOR E INFERIOR, TRINCO, FECHADURA, CONTRA FE CHADURA COM CAPUCHINHO SEM MOLA E PUXADOR</v>
          </cell>
          <cell r="C1778" t="str">
            <v>UN</v>
          </cell>
          <cell r="D1778" t="str">
            <v>CR</v>
          </cell>
          <cell r="E1778" t="str">
            <v>556,74</v>
          </cell>
        </row>
        <row r="1779">
          <cell r="A1779">
            <v>84886</v>
          </cell>
          <cell r="B1779" t="str">
            <v>MOLA HIDRAULICA DE PISO PARA PORTA DE VIDRO TEMPERADO</v>
          </cell>
          <cell r="C1779" t="str">
            <v>UN</v>
          </cell>
          <cell r="D1779" t="str">
            <v>CR</v>
          </cell>
          <cell r="E1779" t="str">
            <v>1.070,37</v>
          </cell>
        </row>
        <row r="1780">
          <cell r="A1780">
            <v>84887</v>
          </cell>
          <cell r="B1780" t="str">
            <v>MACANETA TIPO ALAVANCA, PADRAO MEDIO</v>
          </cell>
          <cell r="C1780" t="str">
            <v>UN</v>
          </cell>
          <cell r="D1780" t="str">
            <v>CR</v>
          </cell>
          <cell r="E1780" t="str">
            <v>49,88</v>
          </cell>
        </row>
        <row r="1781">
          <cell r="A1781">
            <v>84889</v>
          </cell>
          <cell r="B1781" t="str">
            <v>PUXADOR CENTRAL PARA ESQUADRIA DE ALUMINIO</v>
          </cell>
          <cell r="C1781" t="str">
            <v>UN</v>
          </cell>
          <cell r="D1781" t="str">
            <v>CR</v>
          </cell>
          <cell r="E1781" t="str">
            <v>17,23</v>
          </cell>
        </row>
        <row r="1782">
          <cell r="A1782" t="str">
            <v>0101</v>
          </cell>
          <cell r="B1782" t="str">
            <v>FERRAGENS PARA JANELAS ROLDANA FIXA DUPLA DE LATAO COM ROLAMENTO PARA PORTA OU JANELA DE CORR ER</v>
          </cell>
        </row>
        <row r="1783">
          <cell r="A1783">
            <v>84890</v>
          </cell>
          <cell r="B1783" t="str">
            <v>ROLDANA FIXA DUPLA DE LATAO COM ROLAMENTO PARA PORTA OU JANELA DE CORR ER</v>
          </cell>
          <cell r="C1783" t="str">
            <v>UN</v>
          </cell>
          <cell r="D1783" t="str">
            <v>CR</v>
          </cell>
          <cell r="E1783" t="str">
            <v>41,24</v>
          </cell>
        </row>
        <row r="1784">
          <cell r="A1784">
            <v>84891</v>
          </cell>
          <cell r="B1784" t="str">
            <v>CREMONA EM LATAO CROMADO OU POLIDO, COMPLETA, COM VARA H=1,50M LEVANTADOR EM LATAO FUNDIDO CROMADO E BORBOLETA EM FERRO CROMADO, PARA JANELA TIPO GUILHOTINA</v>
          </cell>
          <cell r="C1784" t="str">
            <v>UN</v>
          </cell>
          <cell r="D1784" t="str">
            <v>CR</v>
          </cell>
          <cell r="E1784" t="str">
            <v>150,88</v>
          </cell>
        </row>
        <row r="1785">
          <cell r="A1785">
            <v>84892</v>
          </cell>
          <cell r="B1785" t="str">
            <v>LEVANTADOR EM LATAO FUNDIDO CROMADO E BORBOLETA EM FERRO CROMADO, PARA JANELA TIPO GUILHOTINA</v>
          </cell>
          <cell r="C1785" t="str">
            <v>UN</v>
          </cell>
          <cell r="D1785" t="str">
            <v>CR</v>
          </cell>
          <cell r="E1785" t="str">
            <v>85,00</v>
          </cell>
        </row>
        <row r="1786">
          <cell r="A1786">
            <v>84893</v>
          </cell>
          <cell r="B1786" t="str">
            <v>PUXADOR TUBULAR DE CENTRO EM LATAO CROMADO PARA JANELAS PUXADOR CONCHA EM LATAO CROMADO OU POLIDO PARA PORTA OU JANELA DE CORR  ER, COM FURO PARA CHAVE, 4X10CM</v>
          </cell>
          <cell r="C1786" t="str">
            <v>UN</v>
          </cell>
          <cell r="D1786" t="str">
            <v>CR</v>
          </cell>
          <cell r="E1786" t="str">
            <v>66,08</v>
          </cell>
        </row>
        <row r="1787">
          <cell r="A1787">
            <v>84894</v>
          </cell>
          <cell r="B1787" t="str">
            <v>PUXADOR CONCHA EM LATAO CROMADO OU POLIDO PARA PORTA OU JANELA DE CORR  ER, COM FURO PARA CHAVE, 4X10CM</v>
          </cell>
          <cell r="C1787" t="str">
            <v>UN</v>
          </cell>
          <cell r="D1787" t="str">
            <v>CR</v>
          </cell>
          <cell r="E1787" t="str">
            <v>19,40</v>
          </cell>
        </row>
        <row r="1788">
          <cell r="A1788">
            <v>84895</v>
          </cell>
          <cell r="B1788" t="str">
            <v>PUXADOR CONCHA EM LATAO CROMADO OU POLIDO PARA PORTA OU JANELA DE CORR ER, 3X9CM</v>
          </cell>
          <cell r="C1788" t="str">
            <v>UN</v>
          </cell>
          <cell r="D1788" t="str">
            <v>CR</v>
          </cell>
          <cell r="E1788" t="str">
            <v>121,69</v>
          </cell>
        </row>
        <row r="1789">
          <cell r="A1789">
            <v>84896</v>
          </cell>
          <cell r="B1789" t="str">
            <v>CARRANCA DE FERRO CROMADO 40MM PARA JANELA DE ABRIR</v>
          </cell>
          <cell r="C1789" t="str">
            <v>UN</v>
          </cell>
          <cell r="D1789" t="str">
            <v>CR</v>
          </cell>
          <cell r="E1789" t="str">
            <v>52,17</v>
          </cell>
        </row>
        <row r="1790">
          <cell r="A1790">
            <v>84897</v>
          </cell>
          <cell r="B1790" t="str">
            <v>TRILHO QUADRADO DE ALUMINIO 1/4" PARA RODIZIOS TRILHO "U" DE ALUMINIO, 40X40MM E ROLDANA FIXA DUPLA DE LATAO COM ROLA MENTO PARA PORTA OU JANELA DE CORRER</v>
          </cell>
          <cell r="C1790" t="str">
            <v>M</v>
          </cell>
          <cell r="D1790" t="str">
            <v>CR</v>
          </cell>
          <cell r="E1790" t="str">
            <v>30,88</v>
          </cell>
        </row>
        <row r="1791">
          <cell r="A1791">
            <v>84898</v>
          </cell>
          <cell r="B1791" t="str">
            <v>TRILHO "U" DE ALUMINIO, 40X40MM E ROLDANA FIXA DUPLA DE LATAO COM ROLA MENTO PARA PORTA OU JANELA DE CORRER</v>
          </cell>
          <cell r="C1791" t="str">
            <v>M</v>
          </cell>
          <cell r="D1791" t="str">
            <v>CR</v>
          </cell>
          <cell r="E1791" t="str">
            <v>25,20</v>
          </cell>
        </row>
        <row r="1792">
          <cell r="A1792">
            <v>84899</v>
          </cell>
          <cell r="B1792" t="str">
            <v>FECHO CHATO DE SOBREPOR EM FERRO ZINCADO/NIQUEL GALVANIZADO OU POLIDO, 5"</v>
          </cell>
          <cell r="C1792" t="str">
            <v>UN</v>
          </cell>
          <cell r="D1792" t="str">
            <v>CR</v>
          </cell>
          <cell r="E1792" t="str">
            <v>15,28</v>
          </cell>
        </row>
        <row r="1793">
          <cell r="A1793" t="str">
            <v>0102</v>
          </cell>
          <cell r="B1793" t="str">
            <v>FERRAGENS DIVERSAS</v>
          </cell>
        </row>
        <row r="1794">
          <cell r="A1794">
            <v>74046</v>
          </cell>
          <cell r="B1794" t="str">
            <v>TARJETA</v>
          </cell>
        </row>
        <row r="1795">
          <cell r="A1795" t="str">
            <v>74046/001</v>
          </cell>
          <cell r="B1795" t="str">
            <v>TARJETA DE FERRO CROMADO DE SOBREPOR 2"</v>
          </cell>
          <cell r="C1795" t="str">
            <v>UN</v>
          </cell>
          <cell r="D1795" t="str">
            <v>CR</v>
          </cell>
          <cell r="E1795" t="str">
            <v>8,90</v>
          </cell>
        </row>
        <row r="1796">
          <cell r="A1796" t="str">
            <v>74046/002</v>
          </cell>
          <cell r="B1796" t="str">
            <v>TARJETA TIPO LIVRE/OCUPADO PARA PORTA DE BANHEIRO</v>
          </cell>
          <cell r="C1796" t="str">
            <v>UN</v>
          </cell>
          <cell r="D1796" t="str">
            <v>CR</v>
          </cell>
          <cell r="E1796" t="str">
            <v>34,80</v>
          </cell>
        </row>
        <row r="1797">
          <cell r="A1797">
            <v>74047</v>
          </cell>
          <cell r="B1797" t="str">
            <v>DOBRADICA</v>
          </cell>
        </row>
        <row r="1798">
          <cell r="A1798" t="str">
            <v>74047/001</v>
          </cell>
          <cell r="B1798" t="str">
            <v>DOBRADICA EM FERRO CROMADO 3X3", SEM ANEIS DOBRADICA EM ACO/FERRO, 3" X 21/2", E=1,9 A 2 MM, SEM ANEL, CROMADO OU ZINCADO, TAMPA BOLA, COM PARAFUSOS</v>
          </cell>
          <cell r="C1798" t="str">
            <v>UN</v>
          </cell>
          <cell r="D1798" t="str">
            <v>CR</v>
          </cell>
          <cell r="E1798" t="str">
            <v>18,73</v>
          </cell>
        </row>
        <row r="1799">
          <cell r="A1799" t="str">
            <v>74047/002</v>
          </cell>
          <cell r="B1799" t="str">
            <v>DOBRADICA EM ACO/FERRO, 3" X 21/2", E=1,9 A 2 MM, SEM ANEL, CROMADO OU ZINCADO, TAMPA BOLA, COM PARAFUSOS</v>
          </cell>
          <cell r="C1799" t="str">
            <v>UN</v>
          </cell>
          <cell r="D1799" t="str">
            <v>CR</v>
          </cell>
          <cell r="E1799" t="str">
            <v>18,73</v>
          </cell>
        </row>
        <row r="1800">
          <cell r="A1800" t="str">
            <v>74047/003</v>
          </cell>
          <cell r="B1800" t="str">
            <v>DOBRADICA EM LATAO CROMADO 3X3", COM ANEIS</v>
          </cell>
          <cell r="C1800" t="str">
            <v>UN</v>
          </cell>
          <cell r="D1800" t="str">
            <v>CR</v>
          </cell>
          <cell r="E1800" t="str">
            <v>28,48</v>
          </cell>
        </row>
        <row r="1801">
          <cell r="A1801" t="str">
            <v>74047/004</v>
          </cell>
          <cell r="B1801" t="str">
            <v>DOBRADICA EM LATAO CROMADO 3 X 2 1/2</v>
          </cell>
          <cell r="C1801" t="str">
            <v>UN</v>
          </cell>
          <cell r="D1801" t="str">
            <v>CR</v>
          </cell>
          <cell r="E1801" t="str">
            <v>16,71</v>
          </cell>
        </row>
        <row r="1802">
          <cell r="A1802" t="str">
            <v>74047/007</v>
          </cell>
          <cell r="B1802" t="str">
            <v>DOBRADICA EM FERRO CROMADO 3X2 1/2", SEM ANEIS</v>
          </cell>
          <cell r="C1802" t="str">
            <v>UN</v>
          </cell>
          <cell r="D1802" t="str">
            <v>CR</v>
          </cell>
          <cell r="E1802" t="str">
            <v>14,56</v>
          </cell>
        </row>
        <row r="1803">
          <cell r="A1803">
            <v>74084</v>
          </cell>
          <cell r="B1803" t="str">
            <v>PORTA CADEADO PORTA CADEADO ZINCADO OXIDADO PRETO COM CADEADO DE ACO GRAFITADO OXIDA DO ENVERNIZADO 45MM</v>
          </cell>
        </row>
        <row r="1804">
          <cell r="A1804" t="str">
            <v>74084/001</v>
          </cell>
          <cell r="B1804" t="str">
            <v>PORTA CADEADO ZINCADO OXIDADO PRETO COM CADEADO DE ACO GRAFITADO OXIDA DO ENVERNIZADO 45MM</v>
          </cell>
          <cell r="C1804" t="str">
            <v>UN</v>
          </cell>
          <cell r="D1804" t="str">
            <v>CR</v>
          </cell>
          <cell r="E1804" t="str">
            <v>40,96</v>
          </cell>
        </row>
        <row r="1805">
          <cell r="A1805">
            <v>84950</v>
          </cell>
          <cell r="B1805" t="str">
            <v>FECHO EMBUTIR TIPO UNHA 40CM C/COLOCACAO</v>
          </cell>
          <cell r="C1805" t="str">
            <v>UN</v>
          </cell>
          <cell r="D1805" t="str">
            <v>CR</v>
          </cell>
          <cell r="E1805" t="str">
            <v>75,90</v>
          </cell>
        </row>
        <row r="1806">
          <cell r="A1806">
            <v>84952</v>
          </cell>
          <cell r="B1806" t="str">
            <v>FECHO EMBUTIR TIPO UNHA 22CM C/COLOCACAO</v>
          </cell>
          <cell r="C1806" t="str">
            <v>UN</v>
          </cell>
          <cell r="D1806" t="str">
            <v>CR</v>
          </cell>
          <cell r="E1806" t="str">
            <v>64,13</v>
          </cell>
        </row>
        <row r="1807">
          <cell r="A1807">
            <v>84955</v>
          </cell>
          <cell r="B1807" t="str">
            <v>FECHADURA CROMADA COM CILINDRO PARA ARMARIOS</v>
          </cell>
          <cell r="C1807" t="str">
            <v>UN</v>
          </cell>
          <cell r="D1807" t="str">
            <v>CR</v>
          </cell>
          <cell r="E1807" t="str">
            <v>37,89</v>
          </cell>
        </row>
        <row r="1808">
          <cell r="A1808" t="str">
            <v>0103</v>
          </cell>
          <cell r="B1808" t="str">
            <v xml:space="preserve">VIDROS/ESPELHOS VIDRO LISO COMUM TRANSPARENTE, ESPESSURA 3MM </v>
          </cell>
        </row>
        <row r="1809">
          <cell r="A1809">
            <v>72116</v>
          </cell>
          <cell r="B1809" t="str">
            <v xml:space="preserve">VIDRO LISO COMUM TRANSPARENTE, ESPESSURA 3MM </v>
          </cell>
          <cell r="C1809" t="str">
            <v>M2</v>
          </cell>
          <cell r="D1809" t="str">
            <v>CR</v>
          </cell>
          <cell r="E1809" t="str">
            <v>83,88</v>
          </cell>
        </row>
        <row r="1810">
          <cell r="A1810">
            <v>72117</v>
          </cell>
          <cell r="B1810" t="str">
            <v>VIDRO LISO COMUM TRANSPARENTE, ESPESSURA 4MM VIDRO TEMPERADO INCOLOR, ESPESSURA 6MM, FORNECIMENTO E INSTALACAO, INC LUSIVE MASSA PARA VEDACAO</v>
          </cell>
          <cell r="C1810" t="str">
            <v>M2</v>
          </cell>
          <cell r="D1810" t="str">
            <v>CR</v>
          </cell>
          <cell r="E1810" t="str">
            <v>107,43</v>
          </cell>
        </row>
        <row r="1811">
          <cell r="A1811">
            <v>72118</v>
          </cell>
          <cell r="B1811" t="str">
            <v>VIDRO TEMPERADO INCOLOR, ESPESSURA 6MM, FORNECIMENTO E INSTALACAO, INC LUSIVE MASSA PARA VEDACAO</v>
          </cell>
          <cell r="C1811" t="str">
            <v>M2</v>
          </cell>
          <cell r="D1811" t="str">
            <v>CR</v>
          </cell>
          <cell r="E1811" t="str">
            <v>101,46</v>
          </cell>
        </row>
        <row r="1812">
          <cell r="A1812">
            <v>72119</v>
          </cell>
          <cell r="B1812" t="str">
            <v>VIDRO TEMPERADO INCOLOR, ESPESSURA 8MM, FORNECIMENTO E INSTALACAO, INC LUSIVE MASSA PARA VEDACAO</v>
          </cell>
          <cell r="C1812" t="str">
            <v>M2</v>
          </cell>
          <cell r="D1812" t="str">
            <v>CR</v>
          </cell>
          <cell r="E1812" t="str">
            <v>125,87</v>
          </cell>
        </row>
        <row r="1813">
          <cell r="A1813">
            <v>72120</v>
          </cell>
          <cell r="B1813" t="str">
            <v>VIDRO TEMPERADO INCOLOR, ESPESSURA 10MM, FORNECIMENTO E INSTALACAO, IN CLUSIVE MASSA PARA VEDACAO</v>
          </cell>
          <cell r="C1813" t="str">
            <v>M2</v>
          </cell>
          <cell r="D1813" t="str">
            <v>CR</v>
          </cell>
          <cell r="E1813" t="str">
            <v>156,99</v>
          </cell>
        </row>
        <row r="1814">
          <cell r="A1814">
            <v>72121</v>
          </cell>
          <cell r="B1814" t="str">
            <v>VIDRO TEMPERADO COLORIDO VERDE, ESPESSURA 10MM, FORNECIMENTO E INSTALA CAO, INCLUSIVE MASSA PARA VEDACAO</v>
          </cell>
          <cell r="C1814" t="str">
            <v>M2</v>
          </cell>
          <cell r="D1814" t="str">
            <v>CR</v>
          </cell>
          <cell r="E1814" t="str">
            <v>192,25</v>
          </cell>
        </row>
        <row r="1815">
          <cell r="A1815">
            <v>72122</v>
          </cell>
          <cell r="B1815" t="str">
            <v>VIDRO FANTASIA TIPO CANELADO, ESPESSURA 4MM</v>
          </cell>
          <cell r="C1815" t="str">
            <v>M2</v>
          </cell>
          <cell r="D1815" t="str">
            <v>CR</v>
          </cell>
          <cell r="E1815" t="str">
            <v>92,43</v>
          </cell>
        </row>
        <row r="1816">
          <cell r="A1816">
            <v>72123</v>
          </cell>
          <cell r="B1816" t="str">
            <v>VIDRO ARAMADO, ESPESSURA 7MM</v>
          </cell>
          <cell r="C1816" t="str">
            <v>M2</v>
          </cell>
          <cell r="D1816" t="str">
            <v>CR</v>
          </cell>
          <cell r="E1816" t="str">
            <v>244,10</v>
          </cell>
        </row>
        <row r="1817">
          <cell r="A1817">
            <v>73838</v>
          </cell>
          <cell r="B1817" t="str">
            <v>PORTA DE VIDRO TEMPERADO PORTA DE VIDRO TEMPERADO, 0,9X2,10M, ESPESSURA 10MM, INCLUSIVE ACESSOR IOS</v>
          </cell>
        </row>
        <row r="1818">
          <cell r="A1818" t="str">
            <v>73838/001</v>
          </cell>
          <cell r="B1818" t="str">
            <v>PORTA DE VIDRO TEMPERADO, 0,9X2,10M, ESPESSURA 10MM, INCLUSIVE ACESSOR IOS</v>
          </cell>
          <cell r="C1818" t="str">
            <v>UN</v>
          </cell>
          <cell r="D1818" t="str">
            <v>CR</v>
          </cell>
          <cell r="E1818" t="str">
            <v>1.679,85</v>
          </cell>
        </row>
        <row r="1819">
          <cell r="A1819">
            <v>74125</v>
          </cell>
          <cell r="B1819" t="str">
            <v>ESPELHO C/MOLDURA</v>
          </cell>
        </row>
        <row r="1820">
          <cell r="A1820" t="str">
            <v>74125/001</v>
          </cell>
          <cell r="B1820" t="str">
            <v>ESPELHO CRISTAL ESPESSURA 4MM, COM MOLDURA DE MADEIRA ESPELHO CRISTAL ESPESSURA 4MM, COM MOLDURA EM ALUMINIO E COMPENSADO 6M M PLASTIFICADO COLADO</v>
          </cell>
          <cell r="C1820" t="str">
            <v>M2</v>
          </cell>
          <cell r="D1820" t="str">
            <v>CR</v>
          </cell>
          <cell r="E1820" t="str">
            <v>327,27</v>
          </cell>
        </row>
        <row r="1821">
          <cell r="A1821" t="str">
            <v>74125/002</v>
          </cell>
          <cell r="B1821" t="str">
            <v>ESPELHO CRISTAL ESPESSURA 4MM, COM MOLDURA EM ALUMINIO E COMPENSADO 6M M PLASTIFICADO COLADO</v>
          </cell>
          <cell r="C1821" t="str">
            <v>M2</v>
          </cell>
          <cell r="D1821" t="str">
            <v>CR</v>
          </cell>
          <cell r="E1821" t="str">
            <v>387,35</v>
          </cell>
        </row>
        <row r="1822">
          <cell r="A1822">
            <v>84957</v>
          </cell>
          <cell r="B1822" t="str">
            <v>VIDRO LISO COMUM TRANSPARENTE, ESPESSURA 5MM</v>
          </cell>
          <cell r="C1822" t="str">
            <v>M2</v>
          </cell>
          <cell r="D1822" t="str">
            <v>CR</v>
          </cell>
          <cell r="E1822" t="str">
            <v>129,05</v>
          </cell>
        </row>
        <row r="1823">
          <cell r="A1823">
            <v>84959</v>
          </cell>
          <cell r="B1823" t="str">
            <v>VIDRO LISO COMUM TRANSPARENTE, ESPESSURA 6MM</v>
          </cell>
          <cell r="C1823" t="str">
            <v>M2</v>
          </cell>
          <cell r="D1823" t="str">
            <v>CR</v>
          </cell>
          <cell r="E1823" t="str">
            <v>150,72</v>
          </cell>
        </row>
        <row r="1824">
          <cell r="A1824">
            <v>85001</v>
          </cell>
          <cell r="B1824" t="str">
            <v>VIDRO LISO FUME, ESPESSURA 4MM</v>
          </cell>
          <cell r="C1824" t="str">
            <v>M2</v>
          </cell>
          <cell r="D1824" t="str">
            <v>CR</v>
          </cell>
          <cell r="E1824" t="str">
            <v>143,50</v>
          </cell>
        </row>
        <row r="1825">
          <cell r="A1825">
            <v>85002</v>
          </cell>
          <cell r="B1825" t="str">
            <v>VIDRO LISO FUME, ESPESSURA 6MM</v>
          </cell>
          <cell r="C1825" t="str">
            <v>M2</v>
          </cell>
          <cell r="D1825" t="str">
            <v>CR</v>
          </cell>
          <cell r="E1825" t="str">
            <v>201,27</v>
          </cell>
        </row>
        <row r="1826">
          <cell r="A1826">
            <v>85004</v>
          </cell>
          <cell r="B1826" t="str">
            <v>VIDRO FANTASIA MARTELADO 4MM</v>
          </cell>
          <cell r="C1826" t="str">
            <v>M2</v>
          </cell>
          <cell r="D1826" t="str">
            <v>CR</v>
          </cell>
          <cell r="E1826" t="str">
            <v>100,16</v>
          </cell>
        </row>
        <row r="1827">
          <cell r="A1827">
            <v>85005</v>
          </cell>
          <cell r="B1827" t="str">
            <v>ESPELHO CRISTAL, ESPESSURA 4MM, COM PARAFUSOS DE FIXACAO, SEM MOLDURA</v>
          </cell>
          <cell r="C1827" t="str">
            <v>M2</v>
          </cell>
          <cell r="D1827" t="str">
            <v>CR</v>
          </cell>
          <cell r="E1827" t="str">
            <v>290,37</v>
          </cell>
        </row>
        <row r="1828">
          <cell r="A1828" t="str">
            <v>0105</v>
          </cell>
          <cell r="B1828" t="str">
            <v>PORTOES DE MADEIRA/FERRO/ALUMINIO</v>
          </cell>
        </row>
        <row r="1829">
          <cell r="A1829">
            <v>68054</v>
          </cell>
          <cell r="B1829" t="str">
            <v>PORTAO DE FERRO EM CHAPA GALVANIZADA PLANA 14 GSG</v>
          </cell>
          <cell r="C1829" t="str">
            <v>M2</v>
          </cell>
          <cell r="D1829" t="str">
            <v>CR</v>
          </cell>
          <cell r="E1829" t="str">
            <v>168,96</v>
          </cell>
        </row>
        <row r="1830">
          <cell r="A1830">
            <v>74100</v>
          </cell>
          <cell r="B1830" t="str">
            <v xml:space="preserve">PE-A.43 - PORTÃO DE FERRO COM FERRAGENS SEM PINTURA PORTAO DE FERRO COM VARA 1/2", COM REQUADRO </v>
          </cell>
        </row>
        <row r="1831">
          <cell r="A1831" t="str">
            <v>74100/001</v>
          </cell>
          <cell r="B1831" t="str">
            <v xml:space="preserve">PORTAO DE FERRO COM VARA 1/2", COM REQUADRO </v>
          </cell>
          <cell r="C1831" t="str">
            <v>M2</v>
          </cell>
          <cell r="D1831" t="str">
            <v>AS</v>
          </cell>
          <cell r="E1831" t="str">
            <v>348,45</v>
          </cell>
        </row>
        <row r="1832">
          <cell r="A1832">
            <v>74238</v>
          </cell>
          <cell r="B1832" t="str">
            <v>FABRICACAO E INSTALACAO DE PORTAO PARA ENTRADA DE VEICULOS - MMA PORTAO EM TELA ARAME GALVANIZADO N.12 MALHA 2" E MOLDURA EM TUBOS DE A CO COM DUAS FOLHAS DE ABRIR, INCLUSO FERRAGENS</v>
          </cell>
        </row>
        <row r="1833">
          <cell r="A1833" t="str">
            <v>74238/002</v>
          </cell>
          <cell r="B1833" t="str">
            <v>PORTAO EM TELA ARAME GALVANIZADO N.12 MALHA 2" E MOLDURA EM TUBOS DE A CO COM DUAS FOLHAS DE ABRIR, INCLUSO FERRAGENS</v>
          </cell>
          <cell r="C1833" t="str">
            <v>M2</v>
          </cell>
          <cell r="D1833" t="str">
            <v>CR</v>
          </cell>
          <cell r="E1833" t="str">
            <v>776,16</v>
          </cell>
        </row>
        <row r="1834">
          <cell r="A1834">
            <v>85188</v>
          </cell>
          <cell r="B1834" t="str">
            <v>PORTAO EM TUBO DE ACO GALVANIZADO DIN 2440/NBR 5580, PAINEL UNICO, DIM ENSOES 1,0X1,6M, INCLUSIVE CADEADO</v>
          </cell>
          <cell r="C1834" t="str">
            <v>UN</v>
          </cell>
          <cell r="D1834" t="str">
            <v>CR</v>
          </cell>
          <cell r="E1834" t="str">
            <v>402,50</v>
          </cell>
        </row>
        <row r="1835">
          <cell r="A1835">
            <v>85189</v>
          </cell>
          <cell r="B1835" t="str">
            <v>PORTAO EM TUBO DE ACO GALVANIZADO DIN 2440/NBR 5580, PAINEL UNICO, DIM ENSOES 4,0X1,2M, INCLUSIVE CADEADO</v>
          </cell>
          <cell r="C1835" t="str">
            <v>UN</v>
          </cell>
          <cell r="D1835" t="str">
            <v>CR</v>
          </cell>
          <cell r="E1835" t="str">
            <v>956,86</v>
          </cell>
        </row>
        <row r="1836">
          <cell r="A1836" t="str">
            <v>0222</v>
          </cell>
          <cell r="B1836" t="str">
            <v>JANELA DE ALUMINIO</v>
          </cell>
        </row>
        <row r="1837">
          <cell r="A1837">
            <v>68052</v>
          </cell>
          <cell r="B1837" t="str">
            <v>JANELA BASCULANTE DE ALUMINIO JANELA DE ALUMINIO, TIPO CORRER OU MAXIMAR, CONVENCIONAL, INCLUSIVE AS SENTAMENTO</v>
          </cell>
          <cell r="C1837" t="str">
            <v>M2</v>
          </cell>
          <cell r="D1837" t="str">
            <v>CR</v>
          </cell>
          <cell r="E1837" t="str">
            <v>606,55</v>
          </cell>
        </row>
        <row r="1838">
          <cell r="A1838">
            <v>73809</v>
          </cell>
          <cell r="B1838" t="str">
            <v>JANELA DE ALUMINIO, TIPO CORRER OU MAXIMAR, CONVENCIONAL, INCLUSIVE AS SENTAMENTO</v>
          </cell>
        </row>
        <row r="1839">
          <cell r="A1839" t="str">
            <v>73809/001</v>
          </cell>
          <cell r="B1839" t="str">
            <v>JANELA DE ALUMINIO TIPO MAXIM AR, INCLUSO GUARNICOES E VIDRO FANTASIA</v>
          </cell>
          <cell r="C1839" t="str">
            <v>M2</v>
          </cell>
          <cell r="D1839" t="str">
            <v>CR</v>
          </cell>
          <cell r="E1839" t="str">
            <v>651,09</v>
          </cell>
        </row>
        <row r="1840">
          <cell r="A1840">
            <v>74067</v>
          </cell>
          <cell r="B1840" t="str">
            <v>JANELA DE ALUMÍNIO, DE CORRER JANELA DE CORRER EM ALUMINIO, COM QUATRO FOLHAS PARA VIDRO, DUAS FIXAS E DUAS MOVEIS, INCLUSO GUARNICAO E VIDRO LISO INCOLOR</v>
          </cell>
        </row>
        <row r="1841">
          <cell r="A1841" t="str">
            <v>74067/001</v>
          </cell>
          <cell r="B1841" t="str">
            <v>JANELA DE CORRER EM ALUMINIO, COM QUATRO FOLHAS PARA VIDRO, DUAS FIXAS E DUAS MOVEIS, INCLUSO GUARNICAO E VIDRO LISO INCOLOR</v>
          </cell>
          <cell r="C1841" t="str">
            <v>M2</v>
          </cell>
          <cell r="D1841" t="str">
            <v>CR</v>
          </cell>
          <cell r="E1841" t="str">
            <v>609,65</v>
          </cell>
        </row>
        <row r="1842">
          <cell r="A1842" t="str">
            <v>74067/002</v>
          </cell>
          <cell r="B1842" t="str">
            <v>JANELA DE CORRER EM ALUMINIO, FOLHAS PARA VIDRO, COM BANDEIRA, INCLUSO GUARNICAO E VIDRO LISO INCOLOR</v>
          </cell>
          <cell r="C1842" t="str">
            <v>M2</v>
          </cell>
          <cell r="D1842" t="str">
            <v>CR</v>
          </cell>
          <cell r="E1842" t="str">
            <v>761,96</v>
          </cell>
        </row>
        <row r="1843">
          <cell r="A1843">
            <v>85010</v>
          </cell>
          <cell r="B1843" t="str">
            <v>CAIXILHO FIXO, DE ALUMINIO, PARA VIDRO</v>
          </cell>
          <cell r="C1843" t="str">
            <v>M2</v>
          </cell>
          <cell r="D1843" t="str">
            <v>CR</v>
          </cell>
          <cell r="E1843" t="str">
            <v>530,73</v>
          </cell>
        </row>
        <row r="1844">
          <cell r="A1844">
            <v>85014</v>
          </cell>
          <cell r="B1844" t="str">
            <v>CAIXILHO FIXO, DE ALUMINIO, COM TELA DE METAL FIO 12 MALHA 3X3CM</v>
          </cell>
          <cell r="C1844" t="str">
            <v>M2</v>
          </cell>
          <cell r="D1844" t="str">
            <v>CR</v>
          </cell>
          <cell r="E1844" t="str">
            <v>600,59</v>
          </cell>
        </row>
        <row r="1845">
          <cell r="A1845" t="str">
            <v>0304</v>
          </cell>
          <cell r="B1845" t="str">
            <v>PERFIL/CANTONEIRA/BARRA</v>
          </cell>
        </row>
        <row r="1846">
          <cell r="A1846">
            <v>73908</v>
          </cell>
          <cell r="B1846" t="str">
            <v>CANTONEIRA DE ALUMÍNIO</v>
          </cell>
        </row>
        <row r="1847">
          <cell r="A1847" t="str">
            <v>73908/001</v>
          </cell>
          <cell r="B1847" t="str">
            <v>CANTONEIRA DE ALUMINIO 2"X2", PARA PROTECAO DE QUINA DE PAREDE</v>
          </cell>
          <cell r="C1847" t="str">
            <v>M</v>
          </cell>
          <cell r="D1847" t="str">
            <v>CR</v>
          </cell>
          <cell r="E1847" t="str">
            <v>43,06</v>
          </cell>
        </row>
        <row r="1848">
          <cell r="A1848" t="str">
            <v>73908/002</v>
          </cell>
          <cell r="B1848" t="str">
            <v>CANTONEIRA DE ALUMINIO 1"X1, PARA PROTECAO DE QUINA DE PAREDE</v>
          </cell>
          <cell r="C1848" t="str">
            <v>M</v>
          </cell>
          <cell r="D1848" t="str">
            <v>CR</v>
          </cell>
          <cell r="E1848" t="str">
            <v>31,14</v>
          </cell>
        </row>
        <row r="1849">
          <cell r="A1849">
            <v>85015</v>
          </cell>
          <cell r="B1849" t="str">
            <v>CANTONEIRA DE MADEIRA 3,0X3,0X1,0CM</v>
          </cell>
          <cell r="C1849" t="str">
            <v>M</v>
          </cell>
          <cell r="D1849" t="str">
            <v>CR</v>
          </cell>
          <cell r="E1849" t="str">
            <v>17,19</v>
          </cell>
        </row>
        <row r="1850">
          <cell r="A1850">
            <v>85016</v>
          </cell>
          <cell r="B1850" t="str">
            <v>CANTONEIRA DE MADEIRA COM LAMINADO MELAMINICO FOSCO 3,0X3,0X1,0CM</v>
          </cell>
          <cell r="C1850" t="str">
            <v>M</v>
          </cell>
          <cell r="D1850" t="str">
            <v>CR</v>
          </cell>
          <cell r="E1850" t="str">
            <v>20,48</v>
          </cell>
        </row>
        <row r="1851">
          <cell r="A1851" t="str">
            <v>0038</v>
          </cell>
          <cell r="B1851" t="str">
            <v>TUBULOES ARRASAMENTO DE TUBULAO DE CONCRETO D=1,00 A 1,20M. (INCLUI ENCARREGADO  ).</v>
          </cell>
        </row>
        <row r="1852">
          <cell r="A1852">
            <v>73713</v>
          </cell>
          <cell r="B1852" t="str">
            <v>ARRASAMENTO DE TUBULAO DE CONCRETO D=1,00 A 1,20M. (INCLUI ENCARREGADO  ).</v>
          </cell>
          <cell r="C1852" t="str">
            <v>UN</v>
          </cell>
          <cell r="D1852" t="str">
            <v>AS</v>
          </cell>
          <cell r="E1852" t="str">
            <v>303,67</v>
          </cell>
        </row>
        <row r="1853">
          <cell r="A1853">
            <v>73761</v>
          </cell>
          <cell r="B1853" t="str">
            <v>ARRASAMENTO DE TUBULAO DE CONCRETO ARMADO</v>
          </cell>
        </row>
        <row r="1854">
          <cell r="A1854" t="str">
            <v>73761/001</v>
          </cell>
          <cell r="B1854" t="str">
            <v>ARRASAMENTO DE TUBULAO DE CONCRETO D=0,80M.</v>
          </cell>
          <cell r="C1854" t="str">
            <v>UN</v>
          </cell>
          <cell r="D1854" t="str">
            <v>AS</v>
          </cell>
          <cell r="E1854" t="str">
            <v>202,45</v>
          </cell>
        </row>
        <row r="1855">
          <cell r="A1855" t="str">
            <v>73761/002</v>
          </cell>
          <cell r="B1855" t="str">
            <v>ARRASAMENTO DE TUBULAO DE CONCRETO D=1,25 A 1,40M.</v>
          </cell>
          <cell r="C1855" t="str">
            <v>UN</v>
          </cell>
          <cell r="D1855" t="str">
            <v>AS</v>
          </cell>
          <cell r="E1855" t="str">
            <v>350,91</v>
          </cell>
        </row>
        <row r="1856">
          <cell r="A1856" t="str">
            <v>73761/003</v>
          </cell>
          <cell r="B1856" t="str">
            <v>ARRASAMENTO DE TUBULAO DE CONCRETO D=1,45 A 1,60M.</v>
          </cell>
          <cell r="C1856" t="str">
            <v>UN</v>
          </cell>
          <cell r="D1856" t="str">
            <v>AS</v>
          </cell>
          <cell r="E1856" t="str">
            <v>404,90</v>
          </cell>
        </row>
        <row r="1857">
          <cell r="A1857" t="str">
            <v>73761/004</v>
          </cell>
          <cell r="B1857" t="str">
            <v>ARRASAMENTO DE TUBULAO DE CONCRETO D=1,65 A 2,00M.</v>
          </cell>
          <cell r="C1857" t="str">
            <v>UN</v>
          </cell>
          <cell r="D1857" t="str">
            <v>AS</v>
          </cell>
          <cell r="E1857" t="str">
            <v>506,13</v>
          </cell>
        </row>
        <row r="1858">
          <cell r="A1858" t="str">
            <v>73761/005</v>
          </cell>
          <cell r="B1858" t="str">
            <v>ARRASAMENTO DE TUBULAO DE CONCRETO D=2,10 A 2,50M. ESCAVACAO MANUAL CAMPO ABERTO P/TUBULAO - FUSTE E/OU BASE (PARA TODAS AS PROFUNDIDADES)</v>
          </cell>
          <cell r="C1858" t="str">
            <v>UN</v>
          </cell>
          <cell r="D1858" t="str">
            <v>AS</v>
          </cell>
          <cell r="E1858" t="str">
            <v>627,60</v>
          </cell>
        </row>
        <row r="1859">
          <cell r="A1859">
            <v>79475</v>
          </cell>
          <cell r="B1859" t="str">
            <v>ESCAVACAO MANUAL CAMPO ABERTO P/TUBULAO - FUSTE E/OU BASE (PARA TODAS AS PROFUNDIDADES)</v>
          </cell>
          <cell r="C1859" t="str">
            <v>M3</v>
          </cell>
          <cell r="D1859" t="str">
            <v>CR</v>
          </cell>
          <cell r="E1859" t="str">
            <v>289,19</v>
          </cell>
        </row>
        <row r="1860">
          <cell r="A1860" t="str">
            <v>0039</v>
          </cell>
          <cell r="B1860" t="str">
            <v>ESTACAS ESTACA A TRADO (BROCA) DIAMETRO 30CM EM CONCRETO ARMADO MOLDADA IN-LOC O, 20 MPA</v>
          </cell>
        </row>
        <row r="1861">
          <cell r="A1861">
            <v>72819</v>
          </cell>
          <cell r="B1861" t="str">
            <v>ESTACA A TRADO (BROCA) DIAMETRO 30CM EM CONCRETO ARMADO MOLDADA IN-LOC O, 20 MPA</v>
          </cell>
          <cell r="C1861" t="str">
            <v>M</v>
          </cell>
          <cell r="D1861" t="str">
            <v>CR</v>
          </cell>
          <cell r="E1861" t="str">
            <v>79,20</v>
          </cell>
        </row>
        <row r="1862">
          <cell r="A1862">
            <v>72820</v>
          </cell>
          <cell r="B1862" t="str">
            <v>CORTE E PREPARO EM CABECA DE ESTACA</v>
          </cell>
          <cell r="C1862" t="str">
            <v>UN</v>
          </cell>
          <cell r="D1862" t="str">
            <v>CR</v>
          </cell>
          <cell r="E1862" t="str">
            <v>34,13</v>
          </cell>
        </row>
        <row r="1863">
          <cell r="A1863">
            <v>74156</v>
          </cell>
          <cell r="B1863" t="str">
            <v>BROCAS (ESTACAS A TRADO) MOLDADA IN-LOCO ESTACA A TRADO(BROCA) D=25CM C/CONCRETO FCK=15MPA+20KG ACO/M3 MO LD.IN-LOCO</v>
          </cell>
        </row>
        <row r="1864">
          <cell r="A1864" t="str">
            <v>74156/001</v>
          </cell>
          <cell r="B1864" t="str">
            <v>ESTACA A TRADO(BROCA) D=25CM C/CONCRETO FCK=15MPA+20KG ACO/M3 MO LD.IN-LOCO</v>
          </cell>
          <cell r="C1864" t="str">
            <v>M</v>
          </cell>
          <cell r="D1864" t="str">
            <v>CR</v>
          </cell>
          <cell r="E1864" t="str">
            <v>51,05</v>
          </cell>
        </row>
        <row r="1865">
          <cell r="A1865" t="str">
            <v>74156/002</v>
          </cell>
          <cell r="B1865" t="str">
            <v>ESTACA A TRADO (BROCA) DIAMETRO = 25 CM, EM CONCRETO MOLDADO IN LOCO, 15 MPA, SEM ARMACAO.</v>
          </cell>
          <cell r="C1865" t="str">
            <v>M</v>
          </cell>
          <cell r="D1865" t="str">
            <v>CR</v>
          </cell>
          <cell r="E1865" t="str">
            <v>45,20</v>
          </cell>
        </row>
        <row r="1866">
          <cell r="A1866" t="str">
            <v>74156/003</v>
          </cell>
          <cell r="B1866" t="str">
            <v>ESTACA A TRADO (BROCA) DIAMETRO = 20 CM, EM CONCRETO MOLDADO IN LOCO, 15 MPA, SEM ARMACAO.</v>
          </cell>
          <cell r="C1866" t="str">
            <v>M</v>
          </cell>
          <cell r="D1866" t="str">
            <v>CR</v>
          </cell>
          <cell r="E1866" t="str">
            <v>39,29</v>
          </cell>
        </row>
        <row r="1867">
          <cell r="A1867">
            <v>89198</v>
          </cell>
          <cell r="B1867" t="str">
            <v>ESTACA PRÉ-MOLDADA DE CONCRETO, SEÇÃO QUADRADA, CAPACIDADE DE 25 TONEL ADAS, COMPRIMENTO TOTAL CRAVADO ATÉ 5M, BATE-ESTACAS POR GRAVIDADE SOB RE ROLOS. AF_03/2016</v>
          </cell>
          <cell r="C1867" t="str">
            <v>M</v>
          </cell>
          <cell r="D1867" t="str">
            <v>AS</v>
          </cell>
          <cell r="E1867" t="str">
            <v>58,46</v>
          </cell>
        </row>
        <row r="1868">
          <cell r="A1868">
            <v>89199</v>
          </cell>
          <cell r="B1868" t="str">
            <v>ESTACA PRÉ-MOLDADA DE CONCRETO, SEÇÃO QUADRADA, CAPACIDADE DE 50 TONEL ADAS, COMPRIMENTO TOTAL CRAVADO ATÉ 5M, BATE-ESTACAS POR GRAVIDADE SOB RE ROLOS. AF_03/2016</v>
          </cell>
          <cell r="C1868" t="str">
            <v>M</v>
          </cell>
          <cell r="D1868" t="str">
            <v>AS</v>
          </cell>
          <cell r="E1868" t="str">
            <v>76,62</v>
          </cell>
        </row>
        <row r="1869">
          <cell r="A1869">
            <v>89200</v>
          </cell>
          <cell r="B1869" t="str">
            <v>ESTACA PRÉ-MOLDADA DE CONCRETO CENTRIFUGADO, SEÇÃO CIRCULAR, CAPACIDAD E DE 100 TONELADAS, COMPRIMENTO TOTAL CRAVADO ATÉ 5M, BATE-ESTACAS POR  GRAVIDADE SOBRE ROLOS. AF_03/2016</v>
          </cell>
          <cell r="C1869" t="str">
            <v>M</v>
          </cell>
          <cell r="D1869" t="str">
            <v>AS</v>
          </cell>
          <cell r="E1869" t="str">
            <v>178,08</v>
          </cell>
        </row>
        <row r="1870">
          <cell r="A1870">
            <v>89201</v>
          </cell>
          <cell r="B1870" t="str">
            <v>ESTACA PRÉ-MOLDADA DE CONCRETO, SEÇÃO QUADRADA, CAPACIDADE DE 25 TONEL ADAS, COMPRIMENTO TOTAL CRAVADO ACIMA DE 5M ATÉ 12M, BATE-ESTACAS POR GRAVIDADE SOBRE ROLOS. AF_03/2016</v>
          </cell>
          <cell r="C1870" t="str">
            <v>M</v>
          </cell>
          <cell r="D1870" t="str">
            <v>AS</v>
          </cell>
          <cell r="E1870" t="str">
            <v>46,07</v>
          </cell>
        </row>
        <row r="1871">
          <cell r="A1871">
            <v>89202</v>
          </cell>
          <cell r="B1871" t="str">
            <v>ESTACA PRÉ-MOLDADA DE CONCRETO, SEÇÃO QUADRADA, CAPACIDADE DE 50 TONEL ADAS, COMPRIMENTO TOTAL CRAVADO ACIMA DE 5M ATÉ 12M, BATE-ESTACAS POR GRAVIDADE SOBRE ROLOS. AF_03/2016</v>
          </cell>
          <cell r="C1871" t="str">
            <v>M</v>
          </cell>
          <cell r="D1871" t="str">
            <v>AS</v>
          </cell>
          <cell r="E1871" t="str">
            <v>59,39</v>
          </cell>
        </row>
        <row r="1872">
          <cell r="A1872">
            <v>89203</v>
          </cell>
          <cell r="B1872" t="str">
            <v>ESTACA PRÉ-MOLDADA DE CONCRETO CENTRIFUGADO, SEÇÃO CIRCULAR, CAPACIDAD E DE 100 TONELADAS, COMPRIMENTO TOTAL CRAVADO ACIMA DE 5M ATÉ 12M, BAT E-ESTACAS POR GRAVIDADE SOBRE ROLOS. AF_03/2016</v>
          </cell>
          <cell r="C1872" t="str">
            <v>M</v>
          </cell>
          <cell r="D1872" t="str">
            <v>AS</v>
          </cell>
          <cell r="E1872" t="str">
            <v>136,54</v>
          </cell>
        </row>
        <row r="1873">
          <cell r="A1873">
            <v>89204</v>
          </cell>
          <cell r="B1873" t="str">
            <v>ESTACA PRÉ-MOLDADA DE CONCRETO, SEÇÃO QUADRADA, CAPACIDADE DE 25 TONEL ADAS COMPRIMENTO TOTAL CRAVADO ACIMA DE 12M, BATE-ESTACAS POR GRAVIDAD E SOBRE ROLOS. AF_03/2016</v>
          </cell>
          <cell r="C1873" t="str">
            <v>M</v>
          </cell>
          <cell r="D1873" t="str">
            <v>AS</v>
          </cell>
          <cell r="E1873" t="str">
            <v>41,43</v>
          </cell>
        </row>
        <row r="1874">
          <cell r="A1874">
            <v>89205</v>
          </cell>
          <cell r="B1874" t="str">
            <v>ESTACA PRÉ-MOLDADA DE CONCRETO, SEÇÃO QUADRADA, CAPACIDADE DE 50 TONEL ADAS, COMPRIMENTO TOTAL CRAVADO ACIMA DE 12M, BATE-ESTACAS POR GRAVIDA DE SOBRE ROLOS. AF_03/2016</v>
          </cell>
          <cell r="C1874" t="str">
            <v>M</v>
          </cell>
          <cell r="D1874" t="str">
            <v>AS</v>
          </cell>
          <cell r="E1874" t="str">
            <v>53,99</v>
          </cell>
        </row>
        <row r="1875">
          <cell r="A1875">
            <v>89206</v>
          </cell>
          <cell r="B1875" t="str">
            <v>ESTACA PRÉ-MOLDADA DE CONCRETO CENTRIFUGADO, SEÇÃO CIRCULAR, CAPACIDAD E DE 100 TONELADAS, COMPRIMENTO TOTAL CRAVADO ACIMA DE 12M, BATE-ESTAC AS POR GRAVIDADE SOBRE ROLOS. AF_03/2016</v>
          </cell>
          <cell r="C1875" t="str">
            <v>M</v>
          </cell>
          <cell r="D1875" t="str">
            <v>AS</v>
          </cell>
          <cell r="E1875" t="str">
            <v>126,42</v>
          </cell>
        </row>
        <row r="1876">
          <cell r="A1876">
            <v>90808</v>
          </cell>
          <cell r="B1876" t="str">
            <v>ESTACA HÉLICE CONTÍNUA, DIÂMETRO DE 30 CM, COMPRIMENTO TOTAL ATÉ 15 M, PERFURATRIZ COM TORQUE DE 170 KN.M. AF_02/2015</v>
          </cell>
          <cell r="C1876" t="str">
            <v>M</v>
          </cell>
          <cell r="D1876" t="str">
            <v>AS</v>
          </cell>
          <cell r="E1876" t="str">
            <v>55,13</v>
          </cell>
        </row>
        <row r="1877">
          <cell r="A1877">
            <v>90809</v>
          </cell>
          <cell r="B1877" t="str">
            <v>ESTACA HÉLICE CONTÍNUA, DIÂMETRO DE 30 CM, COMPRIMENTO TOTAL ACIMA DE 15 M ATÉ 20 M, PERFURATRIZ COM TORQUE DE 170 KN.M. AF_02/2015</v>
          </cell>
          <cell r="C1877" t="str">
            <v>M</v>
          </cell>
          <cell r="D1877" t="str">
            <v>AS</v>
          </cell>
          <cell r="E1877" t="str">
            <v>52,83</v>
          </cell>
        </row>
        <row r="1878">
          <cell r="A1878">
            <v>90810</v>
          </cell>
          <cell r="B1878" t="str">
            <v>ESTACA HÉLICE CONTÍNUA, DIÂMETRO DE 50 CM, COMPRIMENTO TOTAL ATÉ 15 M, PERFURATRIZ COM TORQUE DE 170 KN.M. AF_02/2015</v>
          </cell>
          <cell r="C1878" t="str">
            <v>M</v>
          </cell>
          <cell r="D1878" t="str">
            <v>AS</v>
          </cell>
          <cell r="E1878" t="str">
            <v>113,15</v>
          </cell>
        </row>
        <row r="1879">
          <cell r="A1879">
            <v>90811</v>
          </cell>
          <cell r="B1879" t="str">
            <v>ESTACA HÉLICE CONTÍNUA, DIÂMETRO DE 50 CM, COMPRIMENTO TOTAL ACIMA DE 15 M ATÉ 30 M, PERFURATRIZ COM TORQUE DE 170 KN.M. AF_02/2015</v>
          </cell>
          <cell r="C1879" t="str">
            <v>M</v>
          </cell>
          <cell r="D1879" t="str">
            <v>AS</v>
          </cell>
          <cell r="E1879" t="str">
            <v>106,28</v>
          </cell>
        </row>
        <row r="1880">
          <cell r="A1880">
            <v>90812</v>
          </cell>
          <cell r="B1880" t="str">
            <v>ESTACA HÉLICE CONTÍNUA, DIÂMETRO DE 70 CM, COMPRIMENTO TOTAL ATÉ 15 M,  PERFURATRIZ COM TORQUE DE 170 KN.M. AF_02/2015</v>
          </cell>
          <cell r="C1880" t="str">
            <v>M</v>
          </cell>
          <cell r="D1880" t="str">
            <v>AS</v>
          </cell>
          <cell r="E1880" t="str">
            <v>190,60</v>
          </cell>
        </row>
        <row r="1881">
          <cell r="A1881">
            <v>90813</v>
          </cell>
          <cell r="B1881" t="str">
            <v>ESTACA HÉLICE CONTÍNUA, DIÂMETRO DE 70 CM, COMPRIMENTO TOTAL ACIMA DE 15 M ATÉ 30 M, PERFURATRIZ COM TORQUE DE 170 KN.M. AF_02/2015</v>
          </cell>
          <cell r="C1881" t="str">
            <v>M</v>
          </cell>
          <cell r="D1881" t="str">
            <v>AS</v>
          </cell>
          <cell r="E1881" t="str">
            <v>181,21</v>
          </cell>
        </row>
        <row r="1882">
          <cell r="A1882">
            <v>90814</v>
          </cell>
          <cell r="B1882" t="str">
            <v>ESTACA HÉLICE CONTÍNUA, DIÂMETRO DE 80 CM, COMPRIMENTO TOTAL ATÉ 30 M, PERFURATRIZ COM TORQUE DE 170 KN.M. AF_02/2015</v>
          </cell>
          <cell r="C1882" t="str">
            <v>M</v>
          </cell>
          <cell r="D1882" t="str">
            <v>AS</v>
          </cell>
          <cell r="E1882" t="str">
            <v>227,62</v>
          </cell>
        </row>
        <row r="1883">
          <cell r="A1883">
            <v>90815</v>
          </cell>
          <cell r="B1883" t="str">
            <v>ESTACA HÉLICE CONTÍNUA, DIÂMETRO DE 90 CM, COMPRIMENTO TOTAL ATÉ 30 M, PERFURATRIZ COM TORQUE DE 263 KN.M. AF_02/2015</v>
          </cell>
          <cell r="C1883" t="str">
            <v>M</v>
          </cell>
          <cell r="D1883" t="str">
            <v>AS</v>
          </cell>
          <cell r="E1883" t="str">
            <v>277,91</v>
          </cell>
        </row>
        <row r="1884">
          <cell r="A1884">
            <v>90877</v>
          </cell>
          <cell r="B1884" t="str">
            <v>ESTACA ESCAVADA MECANICAMENTE, SEM FLUIDO ESTABILIZANTE, COM 25 CM DE DIÂMETRO, ATÉ 9 M DE COMPRIMENTO, CONCRETO LANÇADO POR CAMINHÃO BETONE IRA. AF_02/2015</v>
          </cell>
          <cell r="C1884" t="str">
            <v>M</v>
          </cell>
          <cell r="D1884" t="str">
            <v>AS</v>
          </cell>
          <cell r="E1884" t="str">
            <v>29,90</v>
          </cell>
        </row>
        <row r="1885">
          <cell r="A1885">
            <v>90878</v>
          </cell>
          <cell r="B1885" t="str">
            <v>ESTACA ESCAVADA MECANICAMENTE, SEM FLUIDO ESTABILIZANTE, COM 25 CM DE DIÂMETRO, ACIMA DE 9 M DE COMPRIMENTO, CONCRETO LANÇADO POR CAMINHÃO B ETONEIRA. AF_02/2015</v>
          </cell>
          <cell r="C1885" t="str">
            <v>M</v>
          </cell>
          <cell r="D1885" t="str">
            <v>AS</v>
          </cell>
          <cell r="E1885" t="str">
            <v>28,71</v>
          </cell>
        </row>
        <row r="1886">
          <cell r="A1886">
            <v>90880</v>
          </cell>
          <cell r="B1886" t="str">
            <v>ESTACA ESCAVADA MECANICAMENTE, SEM FLUIDO ESTABILIZANTE, COM 25 CM DE DIÂMETRO, ATÉ 9 M DE COMPRIMENTO, CONCRETO LANÇADO MANUALMENTE. AF_02/ 2015</v>
          </cell>
          <cell r="C1886" t="str">
            <v>M</v>
          </cell>
          <cell r="D1886" t="str">
            <v>AS</v>
          </cell>
          <cell r="E1886" t="str">
            <v>40,00</v>
          </cell>
        </row>
        <row r="1887">
          <cell r="A1887">
            <v>90881</v>
          </cell>
          <cell r="B1887" t="str">
            <v>ESTACA ESCAVADA MECANICAMENTE, SEM FLUIDO ESTABILIZANTE, COM 25 CM DE DIÂMETRO, ACIMA DE 9 M DE COMPRIMENTO, CONCRETO LANÇADO MANUALMENTE. A F_02/2015</v>
          </cell>
          <cell r="C1887" t="str">
            <v>M</v>
          </cell>
          <cell r="D1887" t="str">
            <v>AS</v>
          </cell>
          <cell r="E1887" t="str">
            <v>36,85</v>
          </cell>
        </row>
        <row r="1888">
          <cell r="A1888">
            <v>90883</v>
          </cell>
          <cell r="B1888" t="str">
            <v>ESTACA ESCAVADA MECANICAMENTE, SEM FLUIDO ESTABILIZANTE, COM 40 CM DE DIÂMETRO, ATÉ 9 M DE COMPRIMENTO, CONCRETO LANÇADO POR CAMINHÃO BETONE IRA. AF_02/2015</v>
          </cell>
          <cell r="C1888" t="str">
            <v>M</v>
          </cell>
          <cell r="D1888" t="str">
            <v>AS</v>
          </cell>
          <cell r="E1888" t="str">
            <v>52,11</v>
          </cell>
        </row>
        <row r="1889">
          <cell r="A1889">
            <v>90884</v>
          </cell>
          <cell r="B1889" t="str">
            <v>ESTACA ESCAVADA MECANICAMENTE, SEM FLUIDO ESTABILIZANTE, COM 40 CM DE DIÂMETRO, ACIMA DE 9 M ATÉ 15 M DE COMPRIMENTO, CONCRETO LANÇADO POR C AMINHÃO BETONEIRA. AF_02/2015</v>
          </cell>
          <cell r="C1889" t="str">
            <v>M</v>
          </cell>
          <cell r="D1889" t="str">
            <v>AS</v>
          </cell>
          <cell r="E1889" t="str">
            <v>50,72</v>
          </cell>
        </row>
        <row r="1890">
          <cell r="A1890">
            <v>90885</v>
          </cell>
          <cell r="B1890" t="str">
            <v xml:space="preserve">ESTACA ESCAVADA MECANICAMENTE, SEM FLUIDO ESTABILIZANTE, COM 40 CM DE DIÂMETRO, ACIMA DE 15 M DE COMPRIMENTO, CONCRETO LANÇADO POR CAMINHÃO BETONEIRA. AF_02/2015 </v>
          </cell>
          <cell r="C1890" t="str">
            <v>M</v>
          </cell>
          <cell r="D1890" t="str">
            <v>AS</v>
          </cell>
          <cell r="E1890" t="str">
            <v>50,10</v>
          </cell>
        </row>
        <row r="1891">
          <cell r="A1891">
            <v>90886</v>
          </cell>
          <cell r="B1891" t="str">
            <v>ESTACA ESCAVADA MECANICAMENTE, SEM FLUIDO ESTABILIZANTE, COM 60 CM DE DIÂMETRO, ATÉ 9 M DE COMPRIMENTO, CONCRETO LANÇADO POR CAMINHÃO BETONE IRA. AF_02/2015</v>
          </cell>
          <cell r="C1891" t="str">
            <v>M</v>
          </cell>
          <cell r="D1891" t="str">
            <v>AS</v>
          </cell>
          <cell r="E1891" t="str">
            <v>102,15</v>
          </cell>
        </row>
        <row r="1892">
          <cell r="A1892">
            <v>90887</v>
          </cell>
          <cell r="B1892" t="str">
            <v>ESTACA ESCAVADA MECANICAMENTE, SEM FLUIDO ESTABILIZANTE, COM 60 CM DE DIÂMETRO, ACIMA DE 9 M ATÉ 15 M DE COMPRIMENTO, CONCRETO LANÇADO POR C AMINHÃO BETONEIRA. AF_02/2015</v>
          </cell>
          <cell r="C1892" t="str">
            <v>M</v>
          </cell>
          <cell r="D1892" t="str">
            <v>AS</v>
          </cell>
          <cell r="E1892" t="str">
            <v>100,59</v>
          </cell>
        </row>
        <row r="1893">
          <cell r="A1893">
            <v>90888</v>
          </cell>
          <cell r="B1893" t="str">
            <v>ESTACA ESCAVADA MECANICAMENTE, SEM FLUIDO ESTABILIZANTE, COM 60 CM DE DIÂMETRO, ACIMA DE 15 M DE COMPRIMENTO, CONCRETO LANÇADO POR CAMINHÃO BETONEIRA. AF_02/2015</v>
          </cell>
          <cell r="C1893" t="str">
            <v>M</v>
          </cell>
          <cell r="D1893" t="str">
            <v>AS</v>
          </cell>
          <cell r="E1893" t="str">
            <v>99,91</v>
          </cell>
        </row>
        <row r="1894">
          <cell r="A1894">
            <v>90889</v>
          </cell>
          <cell r="B1894" t="str">
            <v>ESTACA ESCAVADA MECANICAMENTE, SEM FLUIDO ESTABILIZANTE, COM 60 CM DE DIÂMETRO, ATÉ 9 M DE COMPRIMENTO, CONCRETO LANÇADO POR BOMBA LANÇA. AF _02/2015</v>
          </cell>
          <cell r="C1894" t="str">
            <v>M</v>
          </cell>
          <cell r="D1894" t="str">
            <v>AS</v>
          </cell>
          <cell r="E1894" t="str">
            <v>120,49</v>
          </cell>
        </row>
        <row r="1895">
          <cell r="A1895">
            <v>90890</v>
          </cell>
          <cell r="B1895" t="str">
            <v>ESTACA ESCAVADA MECANICAMENTE, SEM FLUIDO ESTABILIZANTE, COM 60 CM DE DIÂMETRO, ACIMA DE 9 M ATÉ 15 M DE COMPRIMENTO, CONCRETO LANÇADO POR B OMBA LANÇA. AF_02/2015</v>
          </cell>
          <cell r="C1895" t="str">
            <v>M</v>
          </cell>
          <cell r="D1895" t="str">
            <v>AS</v>
          </cell>
          <cell r="E1895" t="str">
            <v>118,07</v>
          </cell>
        </row>
        <row r="1896">
          <cell r="A1896">
            <v>90891</v>
          </cell>
          <cell r="B1896" t="str">
            <v>ESTACA ESCAVADA MECANICAMENTE, SEM FLUIDO ESTABILIZANTE, COM 60 CM DE DIÂMETRO, ACIMA DE 15 M DE COMPRIMENTO, CONCRETO LANÇADO POR BOMBA LAN ÇA. AF_02/2015</v>
          </cell>
          <cell r="C1896" t="str">
            <v>M</v>
          </cell>
          <cell r="D1896" t="str">
            <v>AS</v>
          </cell>
          <cell r="E1896" t="str">
            <v>117,00</v>
          </cell>
        </row>
        <row r="1897">
          <cell r="A1897" t="str">
            <v>0040</v>
          </cell>
          <cell r="B1897" t="str">
            <v>LASTROS/FUNDACOES DIVERSAS</v>
          </cell>
        </row>
        <row r="1898">
          <cell r="A1898">
            <v>73692</v>
          </cell>
          <cell r="B1898" t="str">
            <v>LASTRO DE AREIA MEDIA</v>
          </cell>
          <cell r="C1898" t="str">
            <v>M3</v>
          </cell>
          <cell r="D1898" t="str">
            <v>CR</v>
          </cell>
          <cell r="E1898" t="str">
            <v>110,33</v>
          </cell>
        </row>
        <row r="1899">
          <cell r="A1899">
            <v>74164</v>
          </cell>
          <cell r="B1899" t="str">
            <v>LASTRO DE PEDRA BRITADA E FUNDACOES EM BALDRAME</v>
          </cell>
        </row>
        <row r="1900">
          <cell r="A1900" t="str">
            <v>74164/004</v>
          </cell>
          <cell r="B1900" t="str">
            <v>LASTRO DE BRITA</v>
          </cell>
          <cell r="C1900" t="str">
            <v>M3</v>
          </cell>
          <cell r="D1900" t="str">
            <v>CR</v>
          </cell>
          <cell r="E1900" t="str">
            <v>97,63</v>
          </cell>
        </row>
        <row r="1901">
          <cell r="A1901">
            <v>83532</v>
          </cell>
          <cell r="B1901" t="str">
            <v>LASTRO DE CONCRETO, PREPARO MECANICO LASTRO DE CONCRETO, PREPARO MECANICO, INCLUSO ADITIVO IMPERMEABILIZANT E</v>
          </cell>
          <cell r="C1901" t="str">
            <v>M3</v>
          </cell>
          <cell r="D1901" t="str">
            <v>CR</v>
          </cell>
          <cell r="E1901" t="str">
            <v>346,06</v>
          </cell>
        </row>
        <row r="1902">
          <cell r="A1902">
            <v>83534</v>
          </cell>
          <cell r="B1902" t="str">
            <v>LASTRO DE CONCRETO, PREPARO MECANICO, INCLUSO ADITIVO IMPERMEABILIZANT E</v>
          </cell>
          <cell r="C1902" t="str">
            <v>M3</v>
          </cell>
          <cell r="D1902" t="str">
            <v>CR</v>
          </cell>
          <cell r="E1902" t="str">
            <v>433,34</v>
          </cell>
        </row>
        <row r="1903">
          <cell r="A1903" t="str">
            <v>0041</v>
          </cell>
          <cell r="B1903" t="str">
            <v>FORMAS/CIMBRAMENTOS/ESCORAMENTOS</v>
          </cell>
        </row>
        <row r="1904">
          <cell r="A1904">
            <v>5651</v>
          </cell>
          <cell r="B1904" t="str">
            <v xml:space="preserve">FORMA TABUA PARA CONCRETO EM FUNDACAO C/ REAPROVEITAMENTO 5X FORMA TABUA PARA CONCRETO EM FUNDACAO, C/ REAPROVEITAMENTO 2X. </v>
          </cell>
          <cell r="C1904" t="str">
            <v>M2</v>
          </cell>
          <cell r="D1904" t="str">
            <v>CR</v>
          </cell>
          <cell r="E1904" t="str">
            <v>33,51</v>
          </cell>
        </row>
        <row r="1905">
          <cell r="A1905">
            <v>5970</v>
          </cell>
          <cell r="B1905" t="str">
            <v xml:space="preserve">FORMA TABUA PARA CONCRETO EM FUNDACAO, C/ REAPROVEITAMENTO 2X. </v>
          </cell>
          <cell r="C1905" t="str">
            <v>M2</v>
          </cell>
          <cell r="D1905" t="str">
            <v>CR</v>
          </cell>
          <cell r="E1905" t="str">
            <v>59,36</v>
          </cell>
        </row>
        <row r="1906">
          <cell r="A1906">
            <v>74007</v>
          </cell>
          <cell r="B1906" t="str">
            <v>FORMAS PARA CONCRETO, INCLUINDO OS SERVICOS DE ESCORAMENTO,MONTAGEM, DESMONTAGEM, PARA CONCRETO NAO ESTRUTURAL</v>
          </cell>
        </row>
        <row r="1907">
          <cell r="A1907" t="str">
            <v>74007/001</v>
          </cell>
          <cell r="B1907" t="str">
            <v>FORMA TABUA P/ CONCRETO EM FUNDACAO C/ REAPROVEITAMENTO 10 X. FORMA PINHO 3A P/CONCRETO EM FUNDACAO REAPROV 2 VEZES - CORTE/MONTAGEM /ESCORAMENTO/DESFORMA</v>
          </cell>
          <cell r="C1907" t="str">
            <v>M2</v>
          </cell>
          <cell r="D1907" t="str">
            <v>CR</v>
          </cell>
          <cell r="E1907" t="str">
            <v>25,73</v>
          </cell>
        </row>
        <row r="1908">
          <cell r="A1908">
            <v>74074</v>
          </cell>
          <cell r="B1908" t="str">
            <v>FORMA PINHO 3A P/CONCRETO EM FUNDACAO REAPROV 2 VEZES - CORTE/MONTAGEM /ESCORAMENTO/DESFORMA</v>
          </cell>
        </row>
        <row r="1909">
          <cell r="A1909" t="str">
            <v>74074/004</v>
          </cell>
          <cell r="B1909" t="str">
            <v>FORMA TABUA P/CONCRETO EM FUNDACAO S/REAPROVEITAMENTO FORMA PINHO 3A P/FUNDACAO RADIER REAPROV 10 VEZES - CORTE/MONTAGEM/ESC ORAMENTO/DESFORMA</v>
          </cell>
          <cell r="C1909" t="str">
            <v>M2</v>
          </cell>
          <cell r="D1909" t="str">
            <v>CR</v>
          </cell>
          <cell r="E1909" t="str">
            <v>91,19</v>
          </cell>
        </row>
        <row r="1910">
          <cell r="A1910">
            <v>74076</v>
          </cell>
          <cell r="B1910" t="str">
            <v>FORMA PINHO 3A P/FUNDACAO RADIER REAPROV 10 VEZES - CORTE/MONTAGEM/ESC ORAMENTO/DESFORMA</v>
          </cell>
        </row>
        <row r="1911">
          <cell r="A1911" t="str">
            <v>74076/001</v>
          </cell>
          <cell r="B1911" t="str">
            <v>FORMA TABUA P/ CONCRETO EM FUNDACAO RADIER C/ REAPROVEITAMENTO 3X.</v>
          </cell>
          <cell r="C1911" t="str">
            <v>M2</v>
          </cell>
          <cell r="D1911" t="str">
            <v>CR</v>
          </cell>
          <cell r="E1911" t="str">
            <v>44,38</v>
          </cell>
        </row>
        <row r="1912">
          <cell r="A1912" t="str">
            <v>74076/002</v>
          </cell>
          <cell r="B1912" t="str">
            <v>FORMA TABUA P/ CONCRETO EM FUNDACAO RADIER C/ REAPROVEITAMENTO 5X.</v>
          </cell>
          <cell r="C1912" t="str">
            <v>M2</v>
          </cell>
          <cell r="D1912" t="str">
            <v>CR</v>
          </cell>
          <cell r="E1912" t="str">
            <v>31,27</v>
          </cell>
        </row>
        <row r="1913">
          <cell r="A1913" t="str">
            <v>74076/003</v>
          </cell>
          <cell r="B1913" t="str">
            <v>FORMA TABUA P/ CONCRETO EM FUNDACAO RADIER C/ REAPROVEITAMENTO 10X. FORMAS MANUSEÁVEIS PARA PAREDES DE CONCRETO MOLDADAS IN LOCO, DE EDIFI CAÇÕES DE MULTIPLOS PAVIMENTO, EM PLATIBANDA. AF_06/2015</v>
          </cell>
          <cell r="C1913" t="str">
            <v>M2</v>
          </cell>
          <cell r="D1913" t="str">
            <v>CR</v>
          </cell>
          <cell r="E1913" t="str">
            <v>21,47</v>
          </cell>
        </row>
        <row r="1914">
          <cell r="A1914">
            <v>90996</v>
          </cell>
          <cell r="B1914" t="str">
            <v>FORMAS MANUSEÁVEIS PARA PAREDES DE CONCRETO MOLDADAS IN LOCO, DE EDIFI CAÇÕES DE MULTIPLOS PAVIMENTO, EM PLATIBANDA. AF_06/2015</v>
          </cell>
          <cell r="C1914" t="str">
            <v>M2</v>
          </cell>
          <cell r="D1914" t="str">
            <v>AS</v>
          </cell>
          <cell r="E1914" t="str">
            <v>8,75</v>
          </cell>
        </row>
        <row r="1915">
          <cell r="A1915">
            <v>90997</v>
          </cell>
          <cell r="B1915" t="str">
            <v>FORMAS MANUSEÁVEIS PARA PAREDES DE CONCRETO MOLDADAS IN LOCO, DE EDIFI CAÇÕES DE MULTIPLOS PAVIMENTOS, EM FACES INTERNAS DE PAREDES. AF_06/20 15</v>
          </cell>
          <cell r="C1915" t="str">
            <v>M2</v>
          </cell>
          <cell r="D1915" t="str">
            <v>AS</v>
          </cell>
          <cell r="E1915" t="str">
            <v>12,27</v>
          </cell>
        </row>
        <row r="1916">
          <cell r="A1916">
            <v>90998</v>
          </cell>
          <cell r="B1916" t="str">
            <v>FORMAS MANUSEÁVEIS PARA PAREDES DE CONCRETO MOLDADAS IN LOCO, DE EDIFI CAÇÕES DE MULTIPLOS PAVIMENTOS, EM LAJES. AF_06/2015</v>
          </cell>
          <cell r="C1916" t="str">
            <v>M2</v>
          </cell>
          <cell r="D1916" t="str">
            <v>AS</v>
          </cell>
          <cell r="E1916" t="str">
            <v>15,02</v>
          </cell>
        </row>
        <row r="1917">
          <cell r="A1917">
            <v>91000</v>
          </cell>
          <cell r="B1917" t="str">
            <v>FORMAS MANUSEÁVEIS PARA PAREDES DE CONCRETO MOLDADAS IN LOCO, DE EDIFI CAÇÕES DE MULTIPLOS PAVIMENTOS, EM PANOS DE FACHADA COM VÃOS. AF_06/20 15</v>
          </cell>
          <cell r="C1917" t="str">
            <v>M2</v>
          </cell>
          <cell r="D1917" t="str">
            <v>AS</v>
          </cell>
          <cell r="E1917" t="str">
            <v>11,22</v>
          </cell>
        </row>
        <row r="1918">
          <cell r="A1918">
            <v>91002</v>
          </cell>
          <cell r="B1918" t="str">
            <v>FORMAS MANUSEÁVEIS PARA PAREDES DE CONCRETO MOLDADAS IN LOCO, DE EDIFI CAÇÕES DE MULTIPLOS PAVIMENTOS, EM PANOS DE FACHADA SEM VÃOS. AF_06/20 15</v>
          </cell>
          <cell r="C1918" t="str">
            <v>M2</v>
          </cell>
          <cell r="D1918" t="str">
            <v>AS</v>
          </cell>
          <cell r="E1918" t="str">
            <v>10,24</v>
          </cell>
        </row>
        <row r="1919">
          <cell r="A1919">
            <v>91003</v>
          </cell>
          <cell r="B1919" t="str">
            <v>FORMAS MANUSEÁVEIS PARA PAREDES DE CONCRETO MOLDADAS IN LOCO, DE EDIFI CAÇÕES DE MULTIPLOS PAVIMENTOS, EM PANOS DE FACHADA COM VARANDAS. AF_0 6/2015</v>
          </cell>
          <cell r="C1919" t="str">
            <v>M2</v>
          </cell>
          <cell r="D1919" t="str">
            <v>AS</v>
          </cell>
          <cell r="E1919" t="str">
            <v>12,02</v>
          </cell>
        </row>
        <row r="1920">
          <cell r="A1920">
            <v>91004</v>
          </cell>
          <cell r="B1920" t="str">
            <v>FORMAS MANUSEÁVEIS PARA PAREDES DE CONCRETO MOLDADAS IN LOCO, DE EDIFI  CAÇÕES DE PAVIMENTO ÚNICO, EM FACES INTERNAS DE PAREDES. AF_06/2015</v>
          </cell>
          <cell r="C1920" t="str">
            <v>M2</v>
          </cell>
          <cell r="D1920" t="str">
            <v>AS</v>
          </cell>
          <cell r="E1920" t="str">
            <v>9,52</v>
          </cell>
        </row>
        <row r="1921">
          <cell r="A1921">
            <v>91005</v>
          </cell>
          <cell r="B1921" t="str">
            <v>FORMAS MANUSEÁVEIS PARA PAREDES DE CONCRETO MOLDADAS IN LOCO, DE EDIFI CAÇÕES DE PAVIMENTO ÚNICO, EM LAJES. AF_06/2015</v>
          </cell>
          <cell r="C1921" t="str">
            <v>M2</v>
          </cell>
          <cell r="D1921" t="str">
            <v>AS</v>
          </cell>
          <cell r="E1921" t="str">
            <v>11,58</v>
          </cell>
        </row>
        <row r="1922">
          <cell r="A1922">
            <v>91006</v>
          </cell>
          <cell r="B1922" t="str">
            <v>FORMAS MANUSEÁVEIS PARA PAREDES DE CONCRETO MOLDADAS IN LOCO, DE EDIFI CAÇÕES DE PAVIMENTO ÚNICO, EM PANOS DE FACHADA COM VÃOS. AF_06/2015</v>
          </cell>
          <cell r="C1922" t="str">
            <v>M2</v>
          </cell>
          <cell r="D1922" t="str">
            <v>AS</v>
          </cell>
          <cell r="E1922" t="str">
            <v>8,74</v>
          </cell>
        </row>
        <row r="1923">
          <cell r="A1923">
            <v>91007</v>
          </cell>
          <cell r="B1923" t="str">
            <v>FORMAS MANUSEÁVEIS PARA PAREDES DE CONCRETO MOLDADAS IN LOCO, DE EDIFI CAÇÕES DE PAVIMENTO ÚNICO, EM PANOS DE FACHADA SEM VÃOS. AF_06/2015</v>
          </cell>
          <cell r="C1923" t="str">
            <v>M2</v>
          </cell>
          <cell r="D1923" t="str">
            <v>AS</v>
          </cell>
          <cell r="E1923" t="str">
            <v>7,76</v>
          </cell>
        </row>
        <row r="1924">
          <cell r="A1924">
            <v>91008</v>
          </cell>
          <cell r="B1924" t="str">
            <v>FORMAS MANUSEÁVEIS PARA PAREDES DE CONCRETO MOLDADAS IN LOCO, DE EDIFI CAÇÕES DE PAVIMENTO ÚNICO, EM PANOS DE FACHADA COM VARANDA. AF_06/2015</v>
          </cell>
          <cell r="C1924" t="str">
            <v>M2</v>
          </cell>
          <cell r="D1924" t="str">
            <v>AS</v>
          </cell>
          <cell r="E1924" t="str">
            <v>9,54</v>
          </cell>
        </row>
        <row r="1925">
          <cell r="A1925">
            <v>92263</v>
          </cell>
          <cell r="B1925" t="str">
            <v>FABRICAÇÃO DE FÔRMA PARA PILARES E ESTRUTURAS SIMILARES, EM CHAPA DE M ADEIRA COMPENSADA RESINADA, E = 17 MM. AF_12/2015</v>
          </cell>
          <cell r="C1925" t="str">
            <v>M2</v>
          </cell>
          <cell r="D1925" t="str">
            <v>CR</v>
          </cell>
          <cell r="E1925" t="str">
            <v>80,70</v>
          </cell>
        </row>
        <row r="1926">
          <cell r="A1926">
            <v>92264</v>
          </cell>
          <cell r="B1926" t="str">
            <v>FABRICAÇÃO DE FÔRMA PARA PILARES E ESTRUTURAS SIMILARES, EM CHAPA DE M ADEIRA COMPENSADA PLASTIFICADA, E = 18 MM. AF_12/2015</v>
          </cell>
          <cell r="C1926" t="str">
            <v>M2</v>
          </cell>
          <cell r="D1926" t="str">
            <v>CR</v>
          </cell>
          <cell r="E1926" t="str">
            <v>100,07</v>
          </cell>
        </row>
        <row r="1927">
          <cell r="A1927">
            <v>92265</v>
          </cell>
          <cell r="B1927" t="str">
            <v>FABRICAÇÃO DE FÔRMA PARA VIGAS, EM CHAPA DE MADEIRA COMPENSADA RESINAD A, E = 17 MM. AF_12/2015</v>
          </cell>
          <cell r="C1927" t="str">
            <v>M2</v>
          </cell>
          <cell r="D1927" t="str">
            <v>CR</v>
          </cell>
          <cell r="E1927" t="str">
            <v>60,28</v>
          </cell>
        </row>
        <row r="1928">
          <cell r="A1928">
            <v>92266</v>
          </cell>
          <cell r="B1928" t="str">
            <v>FABRICAÇÃO DE FÔRMA PARA VIGAS, EM CHAPA DE MADEIRA COMPENSADA PLASTIF ICADA, E = 18 MM. AF_12/2015</v>
          </cell>
          <cell r="C1928" t="str">
            <v>M2</v>
          </cell>
          <cell r="D1928" t="str">
            <v>CR</v>
          </cell>
          <cell r="E1928" t="str">
            <v>77,55</v>
          </cell>
        </row>
        <row r="1929">
          <cell r="A1929">
            <v>92267</v>
          </cell>
          <cell r="B1929" t="str">
            <v>FABRICAÇÃO DE FÔRMA PARA LAJES, EM CHAPA DE MADEIRA COMPENSADA RESINAD A, E = 17 MM. AF_12/2015</v>
          </cell>
          <cell r="C1929" t="str">
            <v>M2</v>
          </cell>
          <cell r="D1929" t="str">
            <v>CR</v>
          </cell>
          <cell r="E1929" t="str">
            <v>24,52</v>
          </cell>
        </row>
        <row r="1930">
          <cell r="A1930">
            <v>92268</v>
          </cell>
          <cell r="B1930" t="str">
            <v>FABRICAÇÃO DE FÔRMA PARA LAJES, EM CHAPA DE MADEIRA COMPENSADA PLASTIF ICADA, E = 18 MM. AF_12/2015</v>
          </cell>
          <cell r="C1930" t="str">
            <v>M2</v>
          </cell>
          <cell r="D1930" t="str">
            <v>CR</v>
          </cell>
          <cell r="E1930" t="str">
            <v>39,76</v>
          </cell>
        </row>
        <row r="1931">
          <cell r="A1931">
            <v>92269</v>
          </cell>
          <cell r="B1931" t="str">
            <v>FABRICAÇÃO DE FÔRMA PARA PILARES E ESTRUTURAS SIMILARES, EM MADEIRA SE RRADA, E=25 MM. AF_12/2015</v>
          </cell>
          <cell r="C1931" t="str">
            <v>M2</v>
          </cell>
          <cell r="D1931" t="str">
            <v>CR</v>
          </cell>
          <cell r="E1931" t="str">
            <v>86,38</v>
          </cell>
        </row>
        <row r="1932">
          <cell r="A1932">
            <v>92270</v>
          </cell>
          <cell r="B1932" t="str">
            <v>FABRICAÇÃO DE FÔRMA PARA VIGAS, COM MADEIRA SERRADA, E = 25 MM. AF_12/ 2015</v>
          </cell>
          <cell r="C1932" t="str">
            <v>M2</v>
          </cell>
          <cell r="D1932" t="str">
            <v>CR</v>
          </cell>
          <cell r="E1932" t="str">
            <v>73,40</v>
          </cell>
        </row>
        <row r="1933">
          <cell r="A1933">
            <v>92271</v>
          </cell>
          <cell r="B1933" t="str">
            <v>FABRICAÇÃO DE FÔRMA PARA LAJES, EM MADEIRA SERRADA, E=25 MM. AF_12/201 5</v>
          </cell>
          <cell r="C1933" t="str">
            <v>M2</v>
          </cell>
          <cell r="D1933" t="str">
            <v>CR</v>
          </cell>
          <cell r="E1933" t="str">
            <v>59,49</v>
          </cell>
        </row>
        <row r="1934">
          <cell r="A1934">
            <v>92272</v>
          </cell>
          <cell r="B1934" t="str">
            <v xml:space="preserve">FABRICAÇÃO DE ESCORAS DE VIGA DO TIPO GARFO, EM MADEIRA. AF_12/2015 </v>
          </cell>
          <cell r="C1934" t="str">
            <v>M</v>
          </cell>
          <cell r="D1934" t="str">
            <v>CR</v>
          </cell>
          <cell r="E1934" t="str">
            <v>19,47</v>
          </cell>
        </row>
        <row r="1935">
          <cell r="A1935">
            <v>92273</v>
          </cell>
          <cell r="B1935" t="str">
            <v>FABRICAÇÃO DE ESCORAS DO TIPO PONTALETE, EM MADEIRA. AF_12/2015 MONTAGEM E DESMONTAGEM DE FÔRMA DE PILARES RETANGULARES E ESTRUTURAS S IMILARES COM ÁREA MÉDIA DAS SEÇÕES MENOR OU IGUAL A 0,25 M², PÉ-DIREIT O SIMPLES, EM MADEIRA SERRADA, 1 UTILIZAÇÃO. AF_12/2015</v>
          </cell>
          <cell r="C1935" t="str">
            <v>M</v>
          </cell>
          <cell r="D1935" t="str">
            <v>CR</v>
          </cell>
          <cell r="E1935" t="str">
            <v>8,61</v>
          </cell>
        </row>
        <row r="1936">
          <cell r="A1936">
            <v>92408</v>
          </cell>
          <cell r="B1936" t="str">
            <v>MONTAGEM E DESMONTAGEM DE FÔRMA DE PILARES RETANGULARES E ESTRUTURAS S IMILARES COM ÁREA MÉDIA DAS SEÇÕES MENOR OU IGUAL A 0,25 M², PÉ-DIREIT O SIMPLES, EM MADEIRA SERRADA, 1 UTILIZAÇÃO. AF_12/2015</v>
          </cell>
          <cell r="C1936" t="str">
            <v>M2</v>
          </cell>
          <cell r="D1936" t="str">
            <v>CR</v>
          </cell>
          <cell r="E1936" t="str">
            <v>151,85</v>
          </cell>
        </row>
        <row r="1937">
          <cell r="A1937">
            <v>92409</v>
          </cell>
          <cell r="B1937" t="str">
            <v>MONTAGEM E DESMONTAGEM DE FÔRMA DE PILARES RETANGULARES E ESTRUTURAS S IMILARES COM ÁREA MÉDIA DAS SEÇÕES MAIOR QUE 0,25 M², PÉ-DIREITO SIMPL ES, EM MADEIRA SERRADA, 1 UTILIZAÇÃO. AF_12/2015</v>
          </cell>
          <cell r="C1937" t="str">
            <v>M2</v>
          </cell>
          <cell r="D1937" t="str">
            <v>CR</v>
          </cell>
          <cell r="E1937" t="str">
            <v>144,44</v>
          </cell>
        </row>
        <row r="1938">
          <cell r="A1938">
            <v>92410</v>
          </cell>
          <cell r="B1938" t="str">
            <v>MONTAGEM E DESMONTAGEM DE FÔRMA DE PILARES RETANGULARES E ESTRUTURAS S IMILARES COM ÁREA MÉDIA DAS SEÇÕES MENOR OU IGUAL A 0,25 M², PÉ-DIREIT O SIMPLES, EM MADEIRA SERRADA, 2 UTILIZAÇÕES. AF_12/2015</v>
          </cell>
          <cell r="C1938" t="str">
            <v>M2</v>
          </cell>
          <cell r="D1938" t="str">
            <v>CR</v>
          </cell>
          <cell r="E1938" t="str">
            <v>102,08</v>
          </cell>
        </row>
        <row r="1939">
          <cell r="A1939">
            <v>92411</v>
          </cell>
          <cell r="B1939" t="str">
            <v>MONTAGEM E DESMONTAGEM DE FÔRMA DE PILARES RETANGULARES E ESTRUTURAS S IMILARES COM ÁREA MÉDIA DAS SEÇÕES MAIOR QUE 0,25 M², PÉ-DIREITO SIMPL ES, EM MADEIRA SERRADA, 2 UTILIZAÇÕES. AF_12/2015</v>
          </cell>
          <cell r="C1939" t="str">
            <v>M2</v>
          </cell>
          <cell r="D1939" t="str">
            <v>CR</v>
          </cell>
          <cell r="E1939" t="str">
            <v>95,53</v>
          </cell>
        </row>
        <row r="1940">
          <cell r="A1940">
            <v>92412</v>
          </cell>
          <cell r="B1940" t="str">
            <v>MONTAGEM E DESMONTAGEM DE FÔRMA DE PILARES RETANGULARES E ESTRUTURAS S IMILARES COM ÁREA MÉDIA DAS SEÇÕES MENOR OU IGUAL A 0,25 M², PÉ-DIREIT O SIMPLES, EM MADEIRA SERRADA, 4 UTILIZAÇÕES. AF_12/2015</v>
          </cell>
          <cell r="C1940" t="str">
            <v>M2</v>
          </cell>
          <cell r="D1940" t="str">
            <v>CR</v>
          </cell>
          <cell r="E1940" t="str">
            <v>67,13</v>
          </cell>
        </row>
        <row r="1941">
          <cell r="A1941">
            <v>92413</v>
          </cell>
          <cell r="B1941" t="str">
            <v>MONTAGEM E DESMONTAGEM DE FÔRMA DE PILARES RETANGULARES E ESTRUTURAS S IMILARES COM ÁREA MÉDIA DAS SEÇÕES MAIOR QUE 0,25 M², PÉ-DIREITO SIMPL ES, EM MADEIRA SERRADA, 4 UTILIZAÇÕES. AF_12/2015</v>
          </cell>
          <cell r="C1941" t="str">
            <v>M2</v>
          </cell>
          <cell r="D1941" t="str">
            <v>CR</v>
          </cell>
          <cell r="E1941" t="str">
            <v>62,08</v>
          </cell>
        </row>
        <row r="1942">
          <cell r="A1942">
            <v>92414</v>
          </cell>
          <cell r="B1942" t="str">
            <v>MONTAGEM E DESMONTAGEM DE FÔRMA DE PILARES RETANGULARES E ESTRUTURAS S IMILARES COM ÁREA MÉDIA DAS SEÇÕES MENOR OU IGUAL A 0,25 M², PÉ-DIREIT O SIMPLES, EM CHAPA DE MADEIRA COMPENSADA RESINADA, 2 UTILIZAÇÕES. AF_ 12/2015</v>
          </cell>
          <cell r="C1942" t="str">
            <v>M2</v>
          </cell>
          <cell r="D1942" t="str">
            <v>CR</v>
          </cell>
          <cell r="E1942" t="str">
            <v>73,01</v>
          </cell>
        </row>
        <row r="1943">
          <cell r="A1943">
            <v>92415</v>
          </cell>
          <cell r="B1943" t="str">
            <v>MONTAGEM E DESMONTAGEM DE FÔRMA DE PILARES RETANGULARES E ESTRUTURAS S IMILARES COM ÁREA MÉDIA DAS SEÇÕES MAIOR QUE 0,25 M², PÉ-DIREITO SIMPL ES, EM CHAPA DE MADEIRA COMPENSADA RESINADA, 2 UTILIZAÇÕES. AF_12/2015</v>
          </cell>
          <cell r="C1943" t="str">
            <v>M2</v>
          </cell>
          <cell r="D1943" t="str">
            <v>CR</v>
          </cell>
          <cell r="E1943" t="str">
            <v>66,47</v>
          </cell>
        </row>
        <row r="1944">
          <cell r="A1944">
            <v>92416</v>
          </cell>
          <cell r="B1944" t="str">
            <v>MONTAGEM E DESMONTAGEM DE FÔRMA DE PILARES RETANGULARES E ESTRUTURAS S IMILARES COM ÁREA MÉDIA DAS SEÇÕES MENOR OU IGUAL A 0,25 M², PÉ-DIREIT  O DUPLO, EM CHAPA DE MADEIRA COMPENSADA RESINADA, 2 UTILIZAÇÕES. AF_12 /2015</v>
          </cell>
          <cell r="C1944" t="str">
            <v>M2</v>
          </cell>
          <cell r="D1944" t="str">
            <v>CR</v>
          </cell>
          <cell r="E1944" t="str">
            <v>86,47</v>
          </cell>
        </row>
        <row r="1945">
          <cell r="A1945">
            <v>92417</v>
          </cell>
          <cell r="B1945" t="str">
            <v>MONTAGEM E DESMONTAGEM DE FÔRMA DE PILARES RETANGULARES E ESTRUTURAS S IMILARES COM ÁREA MÉDIA DAS SEÇÕES MAIOR QUE 0,25 M², PÉ-DIREITO DUPLO , EM CHAPA DE MADEIRA COMPENSADA RESINADA, 2 UTILIZAÇÕES. AF_12/2015</v>
          </cell>
          <cell r="C1945" t="str">
            <v>M2</v>
          </cell>
          <cell r="D1945" t="str">
            <v>CR</v>
          </cell>
          <cell r="E1945" t="str">
            <v>79,95</v>
          </cell>
        </row>
        <row r="1946">
          <cell r="A1946">
            <v>92418</v>
          </cell>
          <cell r="B1946" t="str">
            <v>MONTAGEM E DESMONTAGEM DE FÔRMA DE PILARES RETANGULARES E ESTRUTURAS S IMILARES COM ÁREA MÉDIA DAS SEÇÕES MENOR OU IGUAL A 0,25 M², PÉ-DIREIT O SIMPLES, EM CHAPA DE MADEIRA COMPENSADA RESINADA, 4 UTILIZAÇÕES. AF_ 12/2015</v>
          </cell>
          <cell r="C1946" t="str">
            <v>M2</v>
          </cell>
          <cell r="D1946" t="str">
            <v>CR</v>
          </cell>
          <cell r="E1946" t="str">
            <v>45,54</v>
          </cell>
        </row>
        <row r="1947">
          <cell r="A1947">
            <v>92419</v>
          </cell>
          <cell r="B1947" t="str">
            <v>MONTAGEM E DESMONTAGEM DE FÔRMA DE PILARES RETANGULARES E ESTRUTURAS S IMILARES COM ÁREA MÉDIA DAS SEÇÕES MAIOR QUE 0,25 M², PÉ-DIREITO SIMPL ES, EM CHAPA DE MADEIRA COMPENSADA RESINADA, 4 UTILIZAÇÕES. AF_12/2015</v>
          </cell>
          <cell r="C1947" t="str">
            <v>M2</v>
          </cell>
          <cell r="D1947" t="str">
            <v>CR</v>
          </cell>
          <cell r="E1947" t="str">
            <v>40,53</v>
          </cell>
        </row>
        <row r="1948">
          <cell r="A1948">
            <v>92420</v>
          </cell>
          <cell r="B1948" t="str">
            <v>MONTAGEM E DESMONTAGEM DE FÔRMA DE PILARES RETANGULARES E ESTRUTURAS S IMILARES COM ÁREA MÉDIA DAS SEÇÕES MENOR OU IGUAL A 0,25 M², PÉ-DIREIT O DUPLO, EM CHAPA DE MADEIRA COMPENSADA RESINADA, 4 UTILIZAÇÕES. AF_12 /2015</v>
          </cell>
          <cell r="C1948" t="str">
            <v>M2</v>
          </cell>
          <cell r="D1948" t="str">
            <v>CR</v>
          </cell>
          <cell r="E1948" t="str">
            <v>55,90</v>
          </cell>
        </row>
        <row r="1949">
          <cell r="A1949">
            <v>92421</v>
          </cell>
          <cell r="B1949" t="str">
            <v>MONTAGEM E DESMONTAGEM DE FÔRMA DE PILARES RETANGULARES E ESTRUTURAS S IMILARES COM ÁREA MÉDIA DAS SEÇÕES MAIOR QUE 0,25 M², PÉ-DIREITO DUPLO , EM CHAPA DE MADEIRA COMPENSADA RESINADA, 4 UTILIZAÇÕES. AF_12/2015</v>
          </cell>
          <cell r="C1949" t="str">
            <v>M2</v>
          </cell>
          <cell r="D1949" t="str">
            <v>CR</v>
          </cell>
          <cell r="E1949" t="str">
            <v>50,87</v>
          </cell>
        </row>
        <row r="1950">
          <cell r="A1950">
            <v>92422</v>
          </cell>
          <cell r="B1950" t="str">
            <v>MONTAGEM E DESMONTAGEM DE FÔRMA DE PILARES RETANGULARES E ESTRUTURAS S IMILARES COM ÁREA MÉDIA DAS SEÇÕES MENOR OU IGUAL A 0,25 M², PÉ-DIREIT O SIMPLES, EM CHAPA DE MADEIRA COMPENSADA RESINADA, 6 UTILIZAÇÕES. AF_ 12/2015</v>
          </cell>
          <cell r="C1950" t="str">
            <v>M2</v>
          </cell>
          <cell r="D1950" t="str">
            <v>CR</v>
          </cell>
          <cell r="E1950" t="str">
            <v>36,71</v>
          </cell>
        </row>
        <row r="1951">
          <cell r="A1951">
            <v>92423</v>
          </cell>
          <cell r="B1951" t="str">
            <v>MONTAGEM E DESMONTAGEM DE FÔRMA DE PILARES RETANGULARES E ESTRUTURAS S IMILARES COM ÁREA MÉDIA DAS SEÇÕES MAIOR QUE 0,25 M², PÉ-DIREITO SIMPL ES, EM CHAPA DE MADEIRA COMPENSADA RESINADA, 6 UTILIZAÇÕES. AF_12/2015</v>
          </cell>
          <cell r="C1951" t="str">
            <v>M2</v>
          </cell>
          <cell r="D1951" t="str">
            <v>CR</v>
          </cell>
          <cell r="E1951" t="str">
            <v>32,36</v>
          </cell>
        </row>
        <row r="1952">
          <cell r="A1952">
            <v>92424</v>
          </cell>
          <cell r="B1952" t="str">
            <v>MONTAGEM E DESMONTAGEM DE FÔRMA DE PILARES RETANGULARES E ESTRUTURAS S IMILARES COM ÁREA MÉDIA DAS SEÇÕES MENOR OU IGUAL A 0,25 M², PÉ-DIREIT  O DUPLO, EM CHAPA DE MADEIRA COMPENSADA RESINADA, 6 UTILIZAÇÕES. AF_12 /2015</v>
          </cell>
          <cell r="C1952" t="str">
            <v>M2</v>
          </cell>
          <cell r="D1952" t="str">
            <v>CR</v>
          </cell>
          <cell r="E1952" t="str">
            <v>45,72</v>
          </cell>
        </row>
        <row r="1953">
          <cell r="A1953">
            <v>92425</v>
          </cell>
          <cell r="B1953" t="str">
            <v>MONTAGEM E DESMONTAGEM DE FÔRMA DE PILARES RETANGULARES E ESTRUTURAS S IMILARES COM ÁREA MÉDIA DAS SEÇÕES MAIOR QUE 0,25 M², PÉ-DIREITO DUPLO , EM CHAPA DE MADEIRA COMPENSADA RESINADA, 6 UTILIZAÇÕES. AF_12/2015</v>
          </cell>
          <cell r="C1953" t="str">
            <v>M2</v>
          </cell>
          <cell r="D1953" t="str">
            <v>CR</v>
          </cell>
          <cell r="E1953" t="str">
            <v>41,35</v>
          </cell>
        </row>
        <row r="1954">
          <cell r="A1954">
            <v>92426</v>
          </cell>
          <cell r="B1954" t="str">
            <v>MONTAGEM E DESMONTAGEM DE FÔRMA DE PILARES RETANGULARES E ESTRUTURAS S IMILARES COM ÁREA MÉDIA DAS SEÇÕES MENOR OU IGUAL A 0,25 M², PÉ-DIREIT O SIMPLES, EM CHAPA DE MADEIRA COMPENSADA RESINADA, 8 UTILIZAÇÕES. AF_ 12/2015</v>
          </cell>
          <cell r="C1954" t="str">
            <v>M2</v>
          </cell>
          <cell r="D1954" t="str">
            <v>CR</v>
          </cell>
          <cell r="E1954" t="str">
            <v>32,27</v>
          </cell>
        </row>
        <row r="1955">
          <cell r="A1955">
            <v>92427</v>
          </cell>
          <cell r="B1955" t="str">
            <v>MONTAGEM E DESMONTAGEM DE FÔRMA DE PILARES RETANGULARES E ESTRUTURAS S IMILARES COM ÁREA MÉDIA DAS SEÇÕES MAIOR QUE 0,25 M², PÉ-DIREITO SIMPL ES, EM CHAPA DE MADEIRA COMPENSADA RESINADA, 8 UTILIZAÇÕES. AF_12/2015</v>
          </cell>
          <cell r="C1955" t="str">
            <v>M2</v>
          </cell>
          <cell r="D1955" t="str">
            <v>CR</v>
          </cell>
          <cell r="E1955" t="str">
            <v>28,23</v>
          </cell>
        </row>
        <row r="1956">
          <cell r="A1956">
            <v>92428</v>
          </cell>
          <cell r="B1956" t="str">
            <v>MONTAGEM E DESMONTAGEM DE FÔRMA DE PILARES RETANGULARES E ESTRUTURAS S IMILARES COM ÁREA MÉDIA DAS SEÇÕES MENOR OU IGUAL A 0,25 M², PÉ-DIREIT O DUPLO, EM CHAPA DE MADEIRA COMPENSADA RESINADA, 8 UTILIZAÇÕES. AF_12 /2015</v>
          </cell>
          <cell r="C1956" t="str">
            <v>M2</v>
          </cell>
          <cell r="D1956" t="str">
            <v>CR</v>
          </cell>
          <cell r="E1956" t="str">
            <v>40,60</v>
          </cell>
        </row>
        <row r="1957">
          <cell r="A1957">
            <v>92429</v>
          </cell>
          <cell r="B1957" t="str">
            <v>MONTAGEM E DESMONTAGEM DE FÔRMA DE PILARES RETANGULARES E ESTRUTURAS S IMILARES COM ÁREA MÉDIA DAS SEÇÕES MAIOR QUE 0,25 M², PÉ-DIREITO DUPLO , EM CHAPA DE MADEIRA COMPENSADA RESINADA, 8 UTILIZAÇÕES. AF_12/2015</v>
          </cell>
          <cell r="C1957" t="str">
            <v>M2</v>
          </cell>
          <cell r="D1957" t="str">
            <v>CR</v>
          </cell>
          <cell r="E1957" t="str">
            <v>36,56</v>
          </cell>
        </row>
        <row r="1958">
          <cell r="A1958">
            <v>92430</v>
          </cell>
          <cell r="B1958" t="str">
            <v>MONTAGEM E DESMONTAGEM DE FÔRMA DE PILARES RETANGULARES E ESTRUTURAS S IMILARES COM ÁREA MÉDIA DAS SEÇÕES MENOR OU IGUAL A 0,25 M², PÉ-DIREIT O SIMPLES, EM CHAPA DE MADEIRA COMPENSADA PLASTIFICADA, 10 UTILIZAÇÕES . AF_12/2015</v>
          </cell>
          <cell r="C1958" t="str">
            <v>M2</v>
          </cell>
          <cell r="D1958" t="str">
            <v>CR</v>
          </cell>
          <cell r="E1958" t="str">
            <v>29,81</v>
          </cell>
        </row>
        <row r="1959">
          <cell r="A1959">
            <v>92431</v>
          </cell>
          <cell r="B1959" t="str">
            <v>MONTAGEM E DESMONTAGEM DE FÔRMA DE PILARES RETANGULARES E ESTRUTURAS S IMILARES COM ÁREA MÉDIA DAS SEÇÕES MAIOR QUE 0,25 M², PÉ-DIREITO SIMPL ES, EM CHAPA DE MADEIRA COMPENSADA PLASTIFICADA, 10 UTILIZAÇÕES. AF_12 /2015</v>
          </cell>
          <cell r="C1959" t="str">
            <v>M2</v>
          </cell>
          <cell r="D1959" t="str">
            <v>CR</v>
          </cell>
          <cell r="E1959" t="str">
            <v>25,97</v>
          </cell>
        </row>
        <row r="1960">
          <cell r="A1960">
            <v>92432</v>
          </cell>
          <cell r="B1960" t="str">
            <v>MONTAGEM E DESMONTAGEM DE FÔRMA DE PILARES RETANGULARES E ESTRUTURAS S  IMILARES COM ÁREA MÉDIA DAS SEÇÕES MENOR OU IGUAL A 0,25 M², PÉ-DIREIT O DUPLO, EM CHAPA DE MADEIRA COMPENSADA PLASTIFICADA, 10 UTILIZAÇÕES. AF_12/2015</v>
          </cell>
          <cell r="C1960" t="str">
            <v>M2</v>
          </cell>
          <cell r="D1960" t="str">
            <v>CR</v>
          </cell>
          <cell r="E1960" t="str">
            <v>37,72</v>
          </cell>
        </row>
        <row r="1961">
          <cell r="A1961">
            <v>92433</v>
          </cell>
          <cell r="B1961" t="str">
            <v>MONTAGEM E DESMONTAGEM DE FÔRMA DE PILARES RETANGULARES E ESTRUTURAS S IMILARES COM ÁREA MÉDIA DAS SEÇÕES MAIOR QUE 0,25 M², PÉ-DIREITO DUPLO , EM CHAPA DE MADEIRA COMPENSADA PLASTIFICADA, 10 UTILIZAÇÕES. AF_12/2 015</v>
          </cell>
          <cell r="C1961" t="str">
            <v>M2</v>
          </cell>
          <cell r="D1961" t="str">
            <v>CR</v>
          </cell>
          <cell r="E1961" t="str">
            <v>33,88</v>
          </cell>
        </row>
        <row r="1962">
          <cell r="A1962">
            <v>92434</v>
          </cell>
          <cell r="B1962" t="str">
            <v>MONTAGEM E DESMONTAGEM DE FÔRMA DE PILARES RETANGULARES E ESTRUTURAS S IMILARES COM ÁREA MÉDIA DAS SEÇÕES MENOR OU IGUAL A 0,25 M², PÉ-DIREIT O SIMPLES, EM CHAPA DE MADEIRA COMPENSADA PLASTIFICADA, 12 UTILIZAÇÕES . AF_12/2015</v>
          </cell>
          <cell r="C1962" t="str">
            <v>M2</v>
          </cell>
          <cell r="D1962" t="str">
            <v>CR</v>
          </cell>
          <cell r="E1962" t="str">
            <v>28,16</v>
          </cell>
        </row>
        <row r="1963">
          <cell r="A1963">
            <v>92435</v>
          </cell>
          <cell r="B1963" t="str">
            <v>MONTAGEM E DESMONTAGEM DE FÔRMA DE PILARES RETANGULARES E ESTRUTURAS S IMILARES COM ÁREA MÉDIA DAS SEÇÕES MAIOR QUE 0,25 M², PÉ-DIREITO SIMPL ES, EM CHAPA DE MADEIRA COMPENSADA PLASTIFICADA, 12 UTILIZAÇÕES. AF_12 /2015</v>
          </cell>
          <cell r="C1963" t="str">
            <v>M2</v>
          </cell>
          <cell r="D1963" t="str">
            <v>CR</v>
          </cell>
          <cell r="E1963" t="str">
            <v>24,45</v>
          </cell>
        </row>
        <row r="1964">
          <cell r="A1964">
            <v>92436</v>
          </cell>
          <cell r="B1964" t="str">
            <v>MONTAGEM E DESMONTAGEM DE FÔRMA DE PILARES RETANGULARES E ESTRUTURAS S IMILARES COM ÁREA MÉDIA DAS SEÇÕES MENOR OU IGUAL A 0,25 M², PÉ-DIREIT O DUPLO, EM CHAPA DE MADEIRA COMPENSADA PLASTIFICADA, 12 UTILIZAÇÕES. AF_12/2015</v>
          </cell>
          <cell r="C1964" t="str">
            <v>M2</v>
          </cell>
          <cell r="D1964" t="str">
            <v>CR</v>
          </cell>
          <cell r="E1964" t="str">
            <v>35,79</v>
          </cell>
        </row>
        <row r="1965">
          <cell r="A1965">
            <v>92437</v>
          </cell>
          <cell r="B1965" t="str">
            <v>MONTAGEM E DESMONTAGEM DE FÔRMA DE PILARES RETANGULARES E ESTRUTURAS S IMILARES COM ÁREA MÉDIA DAS SEÇÕES MAIOR QUE 0,25 M², PÉ-DIREITO DUPLO , EM CHAPA DE MADEIRA COMPENSADA PLASTIFICADA, 12 UTILIZAÇÕES. AF_12/2 015</v>
          </cell>
          <cell r="C1965" t="str">
            <v>M2</v>
          </cell>
          <cell r="D1965" t="str">
            <v>CR</v>
          </cell>
          <cell r="E1965" t="str">
            <v>32,09</v>
          </cell>
        </row>
        <row r="1966">
          <cell r="A1966">
            <v>92438</v>
          </cell>
          <cell r="B1966" t="str">
            <v>MONTAGEM E DESMONTAGEM DE FÔRMA DE PILARES RETANGULARES E ESTRUTURAS S IMILARES COM ÁREA MÉDIA DAS SEÇÕES MENOR OU IGUAL A 0,25 M², PÉ-DIREIT O SIMPLES, EM CHAPA DE MADEIRA COMPENSADA PLASTIFICADA, 14 UTILIZAÇÕES . AF_12/2015</v>
          </cell>
          <cell r="C1966" t="str">
            <v>M2</v>
          </cell>
          <cell r="D1966" t="str">
            <v>CR</v>
          </cell>
          <cell r="E1966" t="str">
            <v>26,97</v>
          </cell>
        </row>
        <row r="1967">
          <cell r="A1967">
            <v>92439</v>
          </cell>
          <cell r="B1967" t="str">
            <v>MONTAGEM E DESMONTAGEM DE FÔRMA DE PILARES RETANGULARES E ESTRUTURAS S  IMILARES COM ÁREA MÉDIA DAS SEÇÕES MAIOR QUE 0,25 M², PÉ-DIREITO SIMPL ES, EM CHAPA DE MADEIRA COMPENSADA PLASTIFICADA, 14 UTILIZAÇÕES. AF_12 /2015</v>
          </cell>
          <cell r="C1967" t="str">
            <v>M2</v>
          </cell>
          <cell r="D1967" t="str">
            <v>CR</v>
          </cell>
          <cell r="E1967" t="str">
            <v>23,35</v>
          </cell>
        </row>
        <row r="1968">
          <cell r="A1968">
            <v>92440</v>
          </cell>
          <cell r="B1968" t="str">
            <v>MONTAGEM E DESMONTAGEM DE FÔRMA DE PILARES RETANGULARES E ESTRUTURAS S IMILARES COM ÁREA MÉDIA DAS SEÇÕES MENOR OU IGUAL A 0,25 M², PÉ-DIREIT O DUPLO, EM CHAPA DE MADEIRA COMPENSADA PLASTIFICADA, 14 UTILIZAÇÕES. AF_12/2015</v>
          </cell>
          <cell r="C1968" t="str">
            <v>M2</v>
          </cell>
          <cell r="D1968" t="str">
            <v>CR</v>
          </cell>
          <cell r="E1968" t="str">
            <v>34,40</v>
          </cell>
        </row>
        <row r="1969">
          <cell r="A1969">
            <v>92441</v>
          </cell>
          <cell r="B1969" t="str">
            <v>MONTAGEM E DESMONTAGEM DE FÔRMA DE PILARES RETANGULARES E ESTRUTURAS S IMILARES COM ÁREA MÉDIA DAS SEÇÕES MAIOR QUE 0,25 M², PÉ-DIREITO DUPLO , EM CHAPA DE MADEIRA COMPENSADA PLASTIFICADA, 14 UTILIZAÇÕES. AF_12/2 015</v>
          </cell>
          <cell r="C1969" t="str">
            <v>M2</v>
          </cell>
          <cell r="D1969" t="str">
            <v>CR</v>
          </cell>
          <cell r="E1969" t="str">
            <v>30,81</v>
          </cell>
        </row>
        <row r="1970">
          <cell r="A1970">
            <v>92442</v>
          </cell>
          <cell r="B1970" t="str">
            <v>MONTAGEM E DESMONTAGEM DE FÔRMA DE PILARES RETANGULARES E ESTRUTURAS S IMILARES COM ÁREA MÉDIA DAS SEÇÕES MENOR OU IGUAL A 0,25 M², PÉ-DIREIT O SIMPLES, EM CHAPA DE MADEIRA COMPENSADA PLASTIFICADA, 18 UTILIZAÇÕES . AF_12/2015</v>
          </cell>
          <cell r="C1970" t="str">
            <v>M2</v>
          </cell>
          <cell r="D1970" t="str">
            <v>CR</v>
          </cell>
          <cell r="E1970" t="str">
            <v>24,53</v>
          </cell>
        </row>
        <row r="1971">
          <cell r="A1971">
            <v>92443</v>
          </cell>
          <cell r="B1971" t="str">
            <v>MONTAGEM E DESMONTAGEM DE FÔRMA DE PILARES RETANGULARES E ESTRUTURAS S IMILARES COM ÁREA MÉDIA DAS SEÇÕES MAIOR QUE 0,25 M², PÉ-DIREITO SIMPL ES, EM CHAPA DE MADEIRA COMPENSADA PLASTIFICADA, 18 UTILIZAÇÕES. AF_12 /2015</v>
          </cell>
          <cell r="C1971" t="str">
            <v>M2</v>
          </cell>
          <cell r="D1971" t="str">
            <v>CR</v>
          </cell>
          <cell r="E1971" t="str">
            <v>21,04</v>
          </cell>
        </row>
        <row r="1972">
          <cell r="A1972">
            <v>92444</v>
          </cell>
          <cell r="B1972" t="str">
            <v>MONTAGEM E DESMONTAGEM DE FÔRMA DE PILARES RETANGULARES E ESTRUTURAS S IMILARES COM ÁREA MÉDIA DAS SEÇÕES MENOR OU IGUAL A 0,25 M², PÉ-DIREIT O DUPLO, EM CHAPA DE MADEIRA COMPENSADA PLASTIFICADA, 18 UTILIZAÇÕES. AF_12/2015</v>
          </cell>
          <cell r="C1972" t="str">
            <v>M2</v>
          </cell>
          <cell r="D1972" t="str">
            <v>CR</v>
          </cell>
          <cell r="E1972" t="str">
            <v>31,72</v>
          </cell>
        </row>
        <row r="1973">
          <cell r="A1973">
            <v>92445</v>
          </cell>
          <cell r="B1973" t="str">
            <v>MONTAGEM E DESMONTAGEM DE FÔRMA DE PILARES RETANGULARES E ESTRUTURAS S IMILARES COM ÁREA MÉDIA DAS SEÇÕES MAIOR QUE 0,25 M², PÉ-DIREITO DUPLO , EM CHAPA DE MADEIRA COMPENSADA PLASTIFICADA, 18 UTILIZAÇÕES. AF_12/2 015</v>
          </cell>
          <cell r="C1973" t="str">
            <v>M2</v>
          </cell>
          <cell r="D1973" t="str">
            <v>CR</v>
          </cell>
          <cell r="E1973" t="str">
            <v>28,23</v>
          </cell>
        </row>
        <row r="1974">
          <cell r="A1974">
            <v>92446</v>
          </cell>
          <cell r="B1974" t="str">
            <v>MONTAGEM E DESMONTAGEM DE FÔRMA DE VIGA, ESCORAMENTO COM PONTALETE DE  MADEIRA, PÉ-DIREITO SIMPLES, EM MADEIRA SERRADA, 1 UTILIZAÇÃO. AF_12/2 015</v>
          </cell>
          <cell r="C1974" t="str">
            <v>M2</v>
          </cell>
          <cell r="D1974" t="str">
            <v>CR</v>
          </cell>
          <cell r="E1974" t="str">
            <v>135,82</v>
          </cell>
        </row>
        <row r="1975">
          <cell r="A1975">
            <v>92447</v>
          </cell>
          <cell r="B1975" t="str">
            <v>MONTAGEM E DESMONTAGEM DE FÔRMA DE VIGA, ESCORAMENTO COM PONTALETE DE MADEIRA, PÉ-DIREITO SIMPLES, EM MADEIRA SERRADA, 2 UTILIZAÇÕES. AF_12/ 2015</v>
          </cell>
          <cell r="C1975" t="str">
            <v>M2</v>
          </cell>
          <cell r="D1975" t="str">
            <v>CR</v>
          </cell>
          <cell r="E1975" t="str">
            <v>97,95</v>
          </cell>
        </row>
        <row r="1976">
          <cell r="A1976">
            <v>92448</v>
          </cell>
          <cell r="B1976" t="str">
            <v>MONTAGEM E DESMONTAGEM DE FÔRMA DE VIGA, ESCORAMENTO COM PONTALETE DE MADEIRA, PÉ-DIREITO SIMPLES, EM MADEIRA SERRADA, 4 UTILIZAÇÕES. AF_12/ 2015</v>
          </cell>
          <cell r="C1976" t="str">
            <v>M2</v>
          </cell>
          <cell r="D1976" t="str">
            <v>CR</v>
          </cell>
          <cell r="E1976" t="str">
            <v>78,66</v>
          </cell>
        </row>
        <row r="1977">
          <cell r="A1977">
            <v>92449</v>
          </cell>
          <cell r="B1977" t="str">
            <v>MONTAGEM E DESMONTAGEM DE FÔRMA DE VIGA, ESCORAMENTO COM GARFO DE MADE IRA, PÉ-DIREITO DUPLO, EM CHAPA DE MADEIRA RESINADA, 2 UTILIZAÇÕES. AF _12/2015</v>
          </cell>
          <cell r="C1977" t="str">
            <v>M2</v>
          </cell>
          <cell r="D1977" t="str">
            <v>CR</v>
          </cell>
          <cell r="E1977" t="str">
            <v>139,16</v>
          </cell>
        </row>
        <row r="1978">
          <cell r="A1978">
            <v>92450</v>
          </cell>
          <cell r="B1978" t="str">
            <v>MONTAGEM E DESMONTAGEM DE FÔRMA DE VIGA, ESCORAMENTO METÁLICO, PÉ-DIRE ITO DUPLO, EM CHAPA DE MADEIRA RESINADA, 2 UTILIZAÇÕES. AF_12/2015</v>
          </cell>
          <cell r="C1978" t="str">
            <v>M2</v>
          </cell>
          <cell r="D1978" t="str">
            <v>CR</v>
          </cell>
          <cell r="E1978" t="str">
            <v>101,80</v>
          </cell>
        </row>
        <row r="1979">
          <cell r="A1979">
            <v>92451</v>
          </cell>
          <cell r="B1979" t="str">
            <v>MONTAGEM E DESMONTAGEM DE FÔRMA DE VIGA, ESCORAMENTO COM GARFO DE MADE IRA, PÉ-DIREITO SIMPLES, EM CHAPA DE MADEIRA RESINADA, 2 UTILIZAÇÕES. AF_12/2015</v>
          </cell>
          <cell r="C1979" t="str">
            <v>M2</v>
          </cell>
          <cell r="D1979" t="str">
            <v>CR</v>
          </cell>
          <cell r="E1979" t="str">
            <v>93,86</v>
          </cell>
        </row>
        <row r="1980">
          <cell r="A1980">
            <v>92452</v>
          </cell>
          <cell r="B1980" t="str">
            <v>MONTAGEM E DESMONTAGEM DE FÔRMA DE VIGA, ESCORAMENTO METÁLICO, PÉ-DIRE ITO SIMPLES, EM CHAPA DE MADEIRA RESINADA, 2 UTILIZAÇÕES. AF_12/2015</v>
          </cell>
          <cell r="C1980" t="str">
            <v>M2</v>
          </cell>
          <cell r="D1980" t="str">
            <v>CR</v>
          </cell>
          <cell r="E1980" t="str">
            <v>81,17</v>
          </cell>
        </row>
        <row r="1981">
          <cell r="A1981">
            <v>92453</v>
          </cell>
          <cell r="B1981" t="str">
            <v>MONTAGEM E DESMONTAGEM DE FÔRMA DE VIGA, ESCORAMENTO COM GARFO DE MADE IRA, PÉ-DIREITO DUPLO, EM CHAPA DE MADEIRA RESINADA, 4 UTILIZAÇÕES. AF _12/2015</v>
          </cell>
          <cell r="C1981" t="str">
            <v>M2</v>
          </cell>
          <cell r="D1981" t="str">
            <v>CR</v>
          </cell>
          <cell r="E1981" t="str">
            <v>120,99</v>
          </cell>
        </row>
        <row r="1982">
          <cell r="A1982">
            <v>92454</v>
          </cell>
          <cell r="B1982" t="str">
            <v>MONTAGEM E DESMONTAGEM DE FÔRMA DE VIGA, ESCORAMENTO METÁLICO, PÉ-DIRE ITO DUPLO, EM CHAPA DE MADEIRA RESINADA, 4 UTILIZAÇÕES. AF_12/2015</v>
          </cell>
          <cell r="C1982" t="str">
            <v>M2</v>
          </cell>
          <cell r="D1982" t="str">
            <v>CR</v>
          </cell>
          <cell r="E1982" t="str">
            <v>94,29</v>
          </cell>
        </row>
        <row r="1983">
          <cell r="A1983">
            <v>92455</v>
          </cell>
          <cell r="B1983" t="str">
            <v>MONTAGEM E DESMONTAGEM DE FÔRMA DE VIGA, ESCORAMENTO COM GARFO DE MADE IRA, PÉ-DIREITO SIMPLES, EM CHAPA DE MADEIRA RESINADA, 4 UTILIZAÇÕES. AF_12/2015</v>
          </cell>
          <cell r="C1983" t="str">
            <v>M2</v>
          </cell>
          <cell r="D1983" t="str">
            <v>CR</v>
          </cell>
          <cell r="E1983" t="str">
            <v>78,12</v>
          </cell>
        </row>
        <row r="1984">
          <cell r="A1984">
            <v>92456</v>
          </cell>
          <cell r="B1984" t="str">
            <v xml:space="preserve">MONTAGEM E DESMONTAGEM DE FÔRMA DE VIGA, ESCORAMENTO METÁLICO, PÉ-DIRE ITO SIMPLES, EM CHAPA DE MADEIRA RESINADA, 4 UTILIZAÇÕES. AF_12/2015 </v>
          </cell>
          <cell r="C1984" t="str">
            <v>M2</v>
          </cell>
          <cell r="D1984" t="str">
            <v>CR</v>
          </cell>
          <cell r="E1984" t="str">
            <v>67,72</v>
          </cell>
        </row>
        <row r="1985">
          <cell r="A1985">
            <v>92457</v>
          </cell>
          <cell r="B1985" t="str">
            <v>MONTAGEM E DESMONTAGEM DE FÔRMA DE VIGA, ESCORAMENTO COM GARFO DE MADE IRA, PÉ-DIREITO DUPLO, EM CHAPA DE MADEIRA RESINADA, 6 UTILIZAÇÕES. AF _12/2015</v>
          </cell>
          <cell r="C1985" t="str">
            <v>M2</v>
          </cell>
          <cell r="D1985" t="str">
            <v>CR</v>
          </cell>
          <cell r="E1985" t="str">
            <v>104,84</v>
          </cell>
        </row>
        <row r="1986">
          <cell r="A1986">
            <v>92458</v>
          </cell>
          <cell r="B1986" t="str">
            <v>MONTAGEM E DESMONTAGEM DE FÔRMA DE VIGA, ESCORAMENTO METÁLICO, PÉ-DIRE ITO DUPLO, EM CHAPA DE MADEIRA RESINADA, 6 UTILIZAÇÕES. AF_12/2015</v>
          </cell>
          <cell r="C1986" t="str">
            <v>M2</v>
          </cell>
          <cell r="D1986" t="str">
            <v>CR</v>
          </cell>
          <cell r="E1986" t="str">
            <v>84,16</v>
          </cell>
        </row>
        <row r="1987">
          <cell r="A1987">
            <v>92459</v>
          </cell>
          <cell r="B1987" t="str">
            <v>MONTAGEM E DESMONTAGEM DE FÔRMA DE VIGA, ESCORAMENTO COM GARFO DE MADE IRA, PÉ-DIREITO SIMPLES, EM CHAPA DE MADEIRA RESINADA, 6 UTILIZAÇÕES. AF_12/2015</v>
          </cell>
          <cell r="C1987" t="str">
            <v>M2</v>
          </cell>
          <cell r="D1987" t="str">
            <v>CR</v>
          </cell>
          <cell r="E1987" t="str">
            <v>66,14</v>
          </cell>
        </row>
        <row r="1988">
          <cell r="A1988">
            <v>92460</v>
          </cell>
          <cell r="B1988" t="str">
            <v>MONTAGEM E DESMONTAGEM DE FÔRMA DE VIGA, ESCORAMENTO METÁLICO, PÉ-DIRE ITO SIMPLES, EM CHAPA DE MADEIRA RESINADA, 6 UTILIZAÇÕES. AF_12/2015</v>
          </cell>
          <cell r="C1988" t="str">
            <v>M2</v>
          </cell>
          <cell r="D1988" t="str">
            <v>CR</v>
          </cell>
          <cell r="E1988" t="str">
            <v>57,04</v>
          </cell>
        </row>
        <row r="1989">
          <cell r="A1989">
            <v>92461</v>
          </cell>
          <cell r="B1989" t="str">
            <v>MONTAGEM E DESMONTAGEM DE FÔRMA DE VIGA, ESCORAMENTO COM GARFO DE MADE IRA, PÉ-DIREITO DUPLO, EM CHAPA DE MADEIRA RESINADA, 8 UTILIZAÇÕES. AF _12/2015</v>
          </cell>
          <cell r="C1989" t="str">
            <v>M2</v>
          </cell>
          <cell r="D1989" t="str">
            <v>CR</v>
          </cell>
          <cell r="E1989" t="str">
            <v>96,50</v>
          </cell>
        </row>
        <row r="1990">
          <cell r="A1990">
            <v>92462</v>
          </cell>
          <cell r="B1990" t="str">
            <v>MONTAGEM E DESMONTAGEM DE FÔRMA DE VIGA, ESCORAMENTO METÁLICO, PÉ-DIRE ITO DUPLO, EM CHAPA DE MADEIRA RESINADA, 8 UTILIZAÇÕES. AF_12/2015</v>
          </cell>
          <cell r="C1990" t="str">
            <v>M2</v>
          </cell>
          <cell r="D1990" t="str">
            <v>CR</v>
          </cell>
          <cell r="E1990" t="str">
            <v>77,65</v>
          </cell>
        </row>
        <row r="1991">
          <cell r="A1991">
            <v>92463</v>
          </cell>
          <cell r="B1991" t="str">
            <v>MONTAGEM E DESMONTAGEM DE FÔRMA DE VIGA, ESCORAMENTO COM GARFO DE MADE IRA, PÉ-DIREITO SIMPLES, EM CHAPA DE MADEIRA RESINADA, 8 UTILIZAÇÕES. AF_12/2015</v>
          </cell>
          <cell r="C1991" t="str">
            <v>M2</v>
          </cell>
          <cell r="D1991" t="str">
            <v>CR</v>
          </cell>
          <cell r="E1991" t="str">
            <v>59,77</v>
          </cell>
        </row>
        <row r="1992">
          <cell r="A1992">
            <v>92464</v>
          </cell>
          <cell r="B1992" t="str">
            <v>MONTAGEM E DESMONTAGEM DE FÔRMA DE VIGA, ESCORAMENTO METÁLICO, PÉ-DIRE ITO SIMPLES, EM CHAPA DE MADEIRA RESINADA, 8 UTILIZAÇÕES. AF_12/2015</v>
          </cell>
          <cell r="C1992" t="str">
            <v>M2</v>
          </cell>
          <cell r="D1992" t="str">
            <v>CR</v>
          </cell>
          <cell r="E1992" t="str">
            <v>51,50</v>
          </cell>
        </row>
        <row r="1993">
          <cell r="A1993">
            <v>92465</v>
          </cell>
          <cell r="B1993" t="str">
            <v>MONTAGEM E DESMONTAGEM DE FÔRMA DE VIGA, ESCORAMENTO COM GARFO DE MADE IRA, PÉ-DIREITO DUPLO, EM CHAPA DE MADEIRA PLASTIFICADA, 10 UTILIZAÇÕE S. AF_12/2015</v>
          </cell>
          <cell r="C1993" t="str">
            <v>M2</v>
          </cell>
          <cell r="D1993" t="str">
            <v>CR</v>
          </cell>
          <cell r="E1993" t="str">
            <v>75,89</v>
          </cell>
        </row>
        <row r="1994">
          <cell r="A1994">
            <v>92466</v>
          </cell>
          <cell r="B1994" t="str">
            <v>MONTAGEM E DESMONTAGEM DE FÔRMA DE VIGA, ESCORAMENTO METÁLICO, PÉ-DIRE ITO DUPLO, EM CHAPA DE MADEIRA PLASTIFICADA, 10 UTILIZAÇÕES. AF_12/201 5</v>
          </cell>
          <cell r="C1994" t="str">
            <v>M2</v>
          </cell>
          <cell r="D1994" t="str">
            <v>CR</v>
          </cell>
          <cell r="E1994" t="str">
            <v>73,59</v>
          </cell>
        </row>
        <row r="1995">
          <cell r="A1995">
            <v>92467</v>
          </cell>
          <cell r="B1995" t="str">
            <v>MONTAGEM E DESMONTAGEM DE FÔRMA DE VIGA, ESCORAMENTO COM GARFO DE MADE IRA, PÉ-DIREITO SIMPLES, EM CHAPA DE MADEIRA PLASTIFICADA, 10 UTILIZAÇ  ÕES. AF_12/2015</v>
          </cell>
          <cell r="C1995" t="str">
            <v>M2</v>
          </cell>
          <cell r="D1995" t="str">
            <v>CR</v>
          </cell>
          <cell r="E1995" t="str">
            <v>48,42</v>
          </cell>
        </row>
        <row r="1996">
          <cell r="A1996">
            <v>92468</v>
          </cell>
          <cell r="B1996" t="str">
            <v>MONTAGEM E DESMONTAGEM DE FÔRMA DE VIGA, ESCORAMENTO METÁLICO, PÉ-DIRE ITO SIMPLES, EM CHAPA DE MADEIRA PLASTIFICADA, 10 UTILIZAÇÕES. AF_12/2 015</v>
          </cell>
          <cell r="C1996" t="str">
            <v>M2</v>
          </cell>
          <cell r="D1996" t="str">
            <v>CR</v>
          </cell>
          <cell r="E1996" t="str">
            <v>47,66</v>
          </cell>
        </row>
        <row r="1997">
          <cell r="A1997">
            <v>92469</v>
          </cell>
          <cell r="B1997" t="str">
            <v>MONTAGEM E DESMONTAGEM DE FÔRMA DE VIGA, ESCORAMENTO COM GARFO DE MADE IRA, PÉ-DIREITO DUPLO, EM CHAPA DE MADEIRA PLASTIFICADA, 12 UTILIZAÇÕE S. AF_12/2015</v>
          </cell>
          <cell r="C1997" t="str">
            <v>M2</v>
          </cell>
          <cell r="D1997" t="str">
            <v>CR</v>
          </cell>
          <cell r="E1997" t="str">
            <v>68,70</v>
          </cell>
        </row>
        <row r="1998">
          <cell r="A1998">
            <v>92470</v>
          </cell>
          <cell r="B1998" t="str">
            <v>MONTAGEM E DESMONTAGEM DE FÔRMA DE VIGA, ESCORAMENTO METÁLICO, PÉ-DIRE ITO DUPLO, EM CHAPA DE MADEIRA PLASTIFICADA, 12 UTILIZAÇÕES. AF_12/201 5</v>
          </cell>
          <cell r="C1998" t="str">
            <v>M2</v>
          </cell>
          <cell r="D1998" t="str">
            <v>CR</v>
          </cell>
          <cell r="E1998" t="str">
            <v>69,85</v>
          </cell>
        </row>
        <row r="1999">
          <cell r="A1999">
            <v>92471</v>
          </cell>
          <cell r="B1999" t="str">
            <v>MONTAGEM E DESMONTAGEM DE FÔRMA DE VIGA, ESCORAMENTO COM GARFO DE MADE IRA, PÉ-DIREITO SIMPLES, EM CHAPA DE MADEIRA PLASTIFICADA, 12 UTILIZAÇ ÕES. AF_12/2015</v>
          </cell>
          <cell r="C1999" t="str">
            <v>M2</v>
          </cell>
          <cell r="D1999" t="str">
            <v>CR</v>
          </cell>
          <cell r="E1999" t="str">
            <v>43,88</v>
          </cell>
        </row>
        <row r="2000">
          <cell r="A2000">
            <v>92472</v>
          </cell>
          <cell r="B2000" t="str">
            <v>MONTAGEM E DESMONTAGEM DE FÔRMA DE VIGA, ESCORAMENTO METÁLICO, PÉ-DIRE ITO SIMPLES, EM CHAPA DE MADEIRA PLASTIFICADA, 12 UTILIZAÇÕES. AF_12/2 015</v>
          </cell>
          <cell r="C2000" t="str">
            <v>M2</v>
          </cell>
          <cell r="D2000" t="str">
            <v>CR</v>
          </cell>
          <cell r="E2000" t="str">
            <v>44,42</v>
          </cell>
        </row>
        <row r="2001">
          <cell r="A2001">
            <v>92473</v>
          </cell>
          <cell r="B2001" t="str">
            <v>MONTAGEM E DESMONTAGEM DE FÔRMA DE VIGA, ESCORAMENTO COM GARFO DE MADE IRA, PÉ-DIREITO DUPLO, EM CHAPA DE MADEIRA PLASTIFICADA, 14 UTILIZAÇÕE S. AF_12/2015</v>
          </cell>
          <cell r="C2001" t="str">
            <v>M2</v>
          </cell>
          <cell r="D2001" t="str">
            <v>CR</v>
          </cell>
          <cell r="E2001" t="str">
            <v>62,85</v>
          </cell>
        </row>
        <row r="2002">
          <cell r="A2002">
            <v>92474</v>
          </cell>
          <cell r="B2002" t="str">
            <v>MONTAGEM E DESMONTAGEM DE FÔRMA DE VIGA, ESCORAMENTO METÁLICO, PÉ-DIRE ITO DUPLO, EM CHAPA DE MADEIRA PLASTIFICADA, 14 UTILIZAÇÕES. AF_12/201 5</v>
          </cell>
          <cell r="C2002" t="str">
            <v>M2</v>
          </cell>
          <cell r="D2002" t="str">
            <v>CR</v>
          </cell>
          <cell r="E2002" t="str">
            <v>66,62</v>
          </cell>
        </row>
        <row r="2003">
          <cell r="A2003">
            <v>92475</v>
          </cell>
          <cell r="B2003" t="str">
            <v>MONTAGEM E DESMONTAGEM DE FÔRMA DE VIGA, ESCORAMENTO COM GARFO DE MADE IRA, PÉ-DIREITO SIMPLES, EM CHAPA DE MADEIRA PLASTIFICADA, 14 UTILIZAÇ ÕES. AF_12/2015</v>
          </cell>
          <cell r="C2003" t="str">
            <v>M2</v>
          </cell>
          <cell r="D2003" t="str">
            <v>CR</v>
          </cell>
          <cell r="E2003" t="str">
            <v>40,17</v>
          </cell>
        </row>
        <row r="2004">
          <cell r="A2004">
            <v>92476</v>
          </cell>
          <cell r="B2004" t="str">
            <v xml:space="preserve">MONTAGEM E DESMONTAGEM DE FÔRMA DE VIGA, ESCORAMENTO METÁLICO, PÉ-DIRE ITO SIMPLES, EM CHAPA DE MADEIRA PLASTIFICADA, 14 UTILIZAÇÕES. AF_12/2 015 </v>
          </cell>
          <cell r="C2004" t="str">
            <v>M2</v>
          </cell>
          <cell r="D2004" t="str">
            <v>CR</v>
          </cell>
          <cell r="E2004" t="str">
            <v>41,65</v>
          </cell>
        </row>
        <row r="2005">
          <cell r="A2005">
            <v>92477</v>
          </cell>
          <cell r="B2005" t="str">
            <v>MONTAGEM E DESMONTAGEM DE FÔRMA DE VIGA, ESCORAMENTO COM GARFO DE MADE IRA, PÉ-DIREITO DUPLO, EM CHAPA DE MADEIRA PLASTIFICADA, 18 UTILIZAÇÕE S. AF_12/2015</v>
          </cell>
          <cell r="C2005" t="str">
            <v>M2</v>
          </cell>
          <cell r="D2005" t="str">
            <v>CR</v>
          </cell>
          <cell r="E2005" t="str">
            <v>50,43</v>
          </cell>
        </row>
        <row r="2006">
          <cell r="A2006">
            <v>92478</v>
          </cell>
          <cell r="B2006" t="str">
            <v>MONTAGEM E DESMONTAGEM DE FÔRMA DE VIGA, ESCORAMENTO METÁLICO, PÉ-DIRE ITO DUPLO, EM CHAPA DE MADEIRA PLASTIFICADA, 18 UTILIZAÇÕES. AF_12/201 5</v>
          </cell>
          <cell r="C2006" t="str">
            <v>M2</v>
          </cell>
          <cell r="D2006" t="str">
            <v>CR</v>
          </cell>
          <cell r="E2006" t="str">
            <v>60,30</v>
          </cell>
        </row>
        <row r="2007">
          <cell r="A2007">
            <v>92479</v>
          </cell>
          <cell r="B2007" t="str">
            <v>MONTAGEM E DESMONTAGEM DE FÔRMA DE VIGA, ESCORAMENTO COM GARFO DE MADE IRA, PÉ-DIREITO SIMPLES, EM CHAPA DE MADEIRA PLASTIFICADA, 18 UTILIZAÇ ÕES. AF_12/2015</v>
          </cell>
          <cell r="C2007" t="str">
            <v>M2</v>
          </cell>
          <cell r="D2007" t="str">
            <v>CR</v>
          </cell>
          <cell r="E2007" t="str">
            <v>32,28</v>
          </cell>
        </row>
        <row r="2008">
          <cell r="A2008">
            <v>92480</v>
          </cell>
          <cell r="B2008" t="str">
            <v>MONTAGEM E DESMONTAGEM DE FÔRMA DE VIGA, ESCORAMENTO METÁLICO, PÉ-DIRE ITO SIMPLES, EM CHAPA DE MADEIRA PLASTIFICADA, 18 UTILIZAÇÕES. AF_12/2 015</v>
          </cell>
          <cell r="C2008" t="str">
            <v>M2</v>
          </cell>
          <cell r="D2008" t="str">
            <v>CR</v>
          </cell>
          <cell r="E2008" t="str">
            <v>36,17</v>
          </cell>
        </row>
        <row r="2009">
          <cell r="A2009">
            <v>92481</v>
          </cell>
          <cell r="B2009" t="str">
            <v>MONTAGEM E DESMONTAGEM DE FÔRMA DE LAJE MACIÇA COM ÁREA MÉDIA MENOR OU IGUAL A 20 M², PÉ-DIREITO SIMPLES, EM MADEIRA SERRADA, 1 UTILIZAÇÃO. AF_12/2015</v>
          </cell>
          <cell r="C2009" t="str">
            <v>M2</v>
          </cell>
          <cell r="D2009" t="str">
            <v>CR</v>
          </cell>
          <cell r="E2009" t="str">
            <v>188,75</v>
          </cell>
        </row>
        <row r="2010">
          <cell r="A2010">
            <v>92482</v>
          </cell>
          <cell r="B2010" t="str">
            <v>MONTAGEM E DESMONTAGEM DE FÔRMA DE LAJE MACIÇA COM ÁREA MÉDIA MAIOR QU E 20 M², PÉ-DIREITO SIMPLES, EM MADEIRA SERRADA, 1 UTILIZAÇÃO. AF_12/2 015</v>
          </cell>
          <cell r="C2010" t="str">
            <v>M2</v>
          </cell>
          <cell r="D2010" t="str">
            <v>CR</v>
          </cell>
          <cell r="E2010" t="str">
            <v>180,12</v>
          </cell>
        </row>
        <row r="2011">
          <cell r="A2011">
            <v>92483</v>
          </cell>
          <cell r="B2011" t="str">
            <v>MONTAGEM E DESMONTAGEM DE FÔRMA DE LAJE MACIÇA COM ÁREA MÉDIA MENOR OU IGUAL A 20 M², PÉ-DIREITO SIMPLES, EM MADEIRA SERRADA, 2 UTILIZAÇÕES. AF_12/2015</v>
          </cell>
          <cell r="C2011" t="str">
            <v>M2</v>
          </cell>
          <cell r="D2011" t="str">
            <v>CR</v>
          </cell>
          <cell r="E2011" t="str">
            <v>138,05</v>
          </cell>
        </row>
        <row r="2012">
          <cell r="A2012">
            <v>92484</v>
          </cell>
          <cell r="B2012" t="str">
            <v>MONTAGEM E DESMONTAGEM DE FÔRMA DE LAJE MACIÇA COM ÁREA MÉDIA MAIOR QU E 20 M², PÉ-DIREITO SIMPLES, EM MADEIRA SERRADA, 2 UTILIZAÇÕES. AF_12/ 2015</v>
          </cell>
          <cell r="C2012" t="str">
            <v>M2</v>
          </cell>
          <cell r="D2012" t="str">
            <v>CR</v>
          </cell>
          <cell r="E2012" t="str">
            <v>130,42</v>
          </cell>
        </row>
        <row r="2013">
          <cell r="A2013">
            <v>92485</v>
          </cell>
          <cell r="B2013" t="str">
            <v>MONTAGEM E DESMONTAGEM DE FÔRMA DE LAJE MACIÇA COM ÁREA MÉDIA MENOR OU IGUAL A 20 M², PÉ-DIREITO SIMPLES, EM MADEIRA SERRADA, 4 UTILIZAÇÕES. AF_12/2015</v>
          </cell>
          <cell r="C2013" t="str">
            <v>M2</v>
          </cell>
          <cell r="D2013" t="str">
            <v>CR</v>
          </cell>
          <cell r="E2013" t="str">
            <v>96,71</v>
          </cell>
        </row>
        <row r="2014">
          <cell r="A2014">
            <v>92486</v>
          </cell>
          <cell r="B2014" t="str">
            <v>MONTAGEM E DESMONTAGEM DE FÔRMA DE LAJE MACIÇA COM ÁREA MÉDIA MAIOR QU  E 20 M², PÉ-DIREITO SIMPLES, EM MADEIRA SERRADA, 4 UTILIZAÇÕES. AF_12/ 2015</v>
          </cell>
          <cell r="C2014" t="str">
            <v>M2</v>
          </cell>
          <cell r="D2014" t="str">
            <v>CR</v>
          </cell>
          <cell r="E2014" t="str">
            <v>90,85</v>
          </cell>
        </row>
        <row r="2015">
          <cell r="A2015">
            <v>92487</v>
          </cell>
          <cell r="B2015" t="str">
            <v>MONTAGEM E DESMONTAGEM DE FÔRMA DE LAJE NERVURADA COM CUBETA E ASSOALH O COM ÁREA MÉDIA MENOR OU IGUAL A 20 M², PÉ-DIREITO DUPLO, EM CHAPA DE MADEIRA COMPENSADA RESINADA, 8 UTILIZAÇÕES. AF_12/2015</v>
          </cell>
          <cell r="C2015" t="str">
            <v>M2</v>
          </cell>
          <cell r="D2015" t="str">
            <v>CR</v>
          </cell>
          <cell r="E2015" t="str">
            <v>42,69</v>
          </cell>
        </row>
        <row r="2016">
          <cell r="A2016">
            <v>92488</v>
          </cell>
          <cell r="B2016" t="str">
            <v>MONTAGEM E DESMONTAGEM DE FÔRMA DE LAJE NERVURADA COM CUBETA E ASSOALH O COM ÁREA MÉDIA MAIOR QUE 20 M², PÉ-DIREITO DUPLO, EM CHAPA DE MADEIR A COMPENSADA RESINADA, 8 UTILIZAÇÕES. AF_12/2015</v>
          </cell>
          <cell r="C2016" t="str">
            <v>M2</v>
          </cell>
          <cell r="D2016" t="str">
            <v>CR</v>
          </cell>
          <cell r="E2016" t="str">
            <v>40,67</v>
          </cell>
        </row>
        <row r="2017">
          <cell r="A2017">
            <v>92489</v>
          </cell>
          <cell r="B2017" t="str">
            <v>MONTAGEM E DESMONTAGEM DE FÔRMA DE LAJE NERVURADA COM CUBETA E ASSOALH O COM ÁREA MÉDIA MENOR OU IGUAL A 20 M², PÉ-DIREITO SIMPLES, EM CHAPA DE MADEIRA COMPENSADA RESINADA, 8 UTILIZAÇÕES. AF_12/2015</v>
          </cell>
          <cell r="C2017" t="str">
            <v>M2</v>
          </cell>
          <cell r="D2017" t="str">
            <v>CR</v>
          </cell>
          <cell r="E2017" t="str">
            <v>32,24</v>
          </cell>
        </row>
        <row r="2018">
          <cell r="A2018">
            <v>92490</v>
          </cell>
          <cell r="B2018" t="str">
            <v>MONTAGEM E DESMONTAGEM DE FÔRMA DE LAJE NERVURADA COM CUBETA E ASSOALH O COM ÁREA MÉDIA MAIOR QUE 20 M², PÉ-DIREITO SIMPLES, EM CHAPA DE MADE IRA COMPENSADA RESINADA, 8 UTILIZAÇÕES. AF_12/2015</v>
          </cell>
          <cell r="C2018" t="str">
            <v>M2</v>
          </cell>
          <cell r="D2018" t="str">
            <v>CR</v>
          </cell>
          <cell r="E2018" t="str">
            <v>30,40</v>
          </cell>
        </row>
        <row r="2019">
          <cell r="A2019">
            <v>92491</v>
          </cell>
          <cell r="B2019" t="str">
            <v>MONTAGEM E DESMONTAGEM DE FÔRMA DE LAJE NERVURADA COM CUBETA E ASSOALH O COM ÁREA MÉDIA MENOR OU IGUAL A 20 M², PÉ-DIREITO DUPLO, EM CHAPA DE MADEIRA COMPENSADA RESINADA, 10 UTILIZAÇÕES. AF_12/2015</v>
          </cell>
          <cell r="C2019" t="str">
            <v>M2</v>
          </cell>
          <cell r="D2019" t="str">
            <v>CR</v>
          </cell>
          <cell r="E2019" t="str">
            <v>40,61</v>
          </cell>
        </row>
        <row r="2020">
          <cell r="A2020">
            <v>92492</v>
          </cell>
          <cell r="B2020" t="str">
            <v>MONTAGEM E DESMONTAGEM DE FÔRMA DE LAJE NERVURADA COM CUBETA E ASSOALH O COM ÁREA MÉDIA MAIOR QUE 20 M², PÉ-DIREITO DUPLO, EM CHAPA DE MADEIR A COMPENSADA RESINADA, 10 UTILIZAÇÕES. AF_12/2015</v>
          </cell>
          <cell r="C2020" t="str">
            <v>M2</v>
          </cell>
          <cell r="D2020" t="str">
            <v>CR</v>
          </cell>
          <cell r="E2020" t="str">
            <v>38,69</v>
          </cell>
        </row>
        <row r="2021">
          <cell r="A2021">
            <v>92493</v>
          </cell>
          <cell r="B2021" t="str">
            <v>MONTAGEM E DESMONTAGEM DE FÔRMA DE LAJE NERVURADA COM CUBETA E ASSOALH O COM ÁREA MÉDIA MENOR OU IGUAL A 20 M², PÉ-DIREITO SIMPLES, EM CHAPA DE MADEIRA COMPENSADA RESINADA, 10 UTILIZAÇÕES. AF_12/2015</v>
          </cell>
          <cell r="C2021" t="str">
            <v>M2</v>
          </cell>
          <cell r="D2021" t="str">
            <v>CR</v>
          </cell>
          <cell r="E2021" t="str">
            <v>28,59</v>
          </cell>
        </row>
        <row r="2022">
          <cell r="A2022">
            <v>92494</v>
          </cell>
          <cell r="B2022" t="str">
            <v>MONTAGEM E DESMONTAGEM DE FÔRMA DE LAJE NERVURADA COM CUBETA E ASSOALH O COM ÁREA MÉDIA MAIOR QUE 20 M², PÉ-DIREITO SIMPLES, EM CHAPA DE MADE IRA COMPENSADA RESINADA, 10 UTILIZAÇÕES. AF_12/2015</v>
          </cell>
          <cell r="C2022" t="str">
            <v>M2</v>
          </cell>
          <cell r="D2022" t="str">
            <v>CR</v>
          </cell>
          <cell r="E2022" t="str">
            <v>28,71</v>
          </cell>
        </row>
        <row r="2023">
          <cell r="A2023">
            <v>92495</v>
          </cell>
          <cell r="B2023" t="str">
            <v>MONTAGEM E DESMONTAGEM DE FÔRMA DE LAJE NERVURADA COM CUBETA E ASSOALH O COM ÁREA MÉDIA MENOR OU IGUAL A 20 M², PÉ-DIREITO DUPLO, EM CHAPA DE  MADEIRA COMPENSADA RESINADA, 12 UTILIZAÇÕES. AF_12/2015</v>
          </cell>
          <cell r="C2023" t="str">
            <v>M2</v>
          </cell>
          <cell r="D2023" t="str">
            <v>CR</v>
          </cell>
          <cell r="E2023" t="str">
            <v>39,20</v>
          </cell>
        </row>
        <row r="2024">
          <cell r="A2024">
            <v>92496</v>
          </cell>
          <cell r="B2024" t="str">
            <v>MONTAGEM E DESMONTAGEM DE FÔRMA DE LAJE NERVURADA COM CUBETA E ASSOALH O COM ÁREA MÉDIA MAIOR QUE 20 M², PÉ-DIREITO DUPLO, EM CHAPA DE MADEIR A COMPENSADA RESINADA, 12 UTILIZAÇÕES. AF_12/2015</v>
          </cell>
          <cell r="C2024" t="str">
            <v>M2</v>
          </cell>
          <cell r="D2024" t="str">
            <v>CR</v>
          </cell>
          <cell r="E2024" t="str">
            <v>37,35</v>
          </cell>
        </row>
        <row r="2025">
          <cell r="A2025">
            <v>92497</v>
          </cell>
          <cell r="B2025" t="str">
            <v>MONTAGEM E DESMONTAGEM DE FÔRMA DE LAJE NERVURADA COM CUBETA E ASSOALH O COM ÁREA MÉDIA MENOR OU IGUAL A 20 M², PÉ-DIREITO SIMPLES, EM CHAPA DE MADEIRA COMPENSADA RESINADA, 12 UTILIZAÇÕES. AF_12/2015</v>
          </cell>
          <cell r="C2025" t="str">
            <v>M2</v>
          </cell>
          <cell r="D2025" t="str">
            <v>CR</v>
          </cell>
          <cell r="E2025" t="str">
            <v>29,31</v>
          </cell>
        </row>
        <row r="2026">
          <cell r="A2026">
            <v>92498</v>
          </cell>
          <cell r="B2026" t="str">
            <v>MONTAGEM E DESMONTAGEM DE FÔRMA DE LAJE NERVURADA COM CUBETA E ASSOALH O COM ÁREA MÉDIA MAIOR QUE 20 M², PÉ-DIREITO SIMPLES, EM CHAPA DE MADE IRA COMPENSADA RESINADA, 12 UTILIZAÇÕES. AF_12/2015</v>
          </cell>
          <cell r="C2026" t="str">
            <v>M2</v>
          </cell>
          <cell r="D2026" t="str">
            <v>CR</v>
          </cell>
          <cell r="E2026" t="str">
            <v>27,58</v>
          </cell>
        </row>
        <row r="2027">
          <cell r="A2027">
            <v>92499</v>
          </cell>
          <cell r="B2027" t="str">
            <v>MONTAGEM E DESMONTAGEM DE FÔRMA DE LAJE NERVURADA COM CUBETA E ASSOALH O COM ÁREA MÉDIA MENOR OU IGUAL A 20 M², PÉ-DIREITO DUPLO, EM CHAPA DE MADEIRA COMPENSADA RESINADA, 14 UTILIZAÇÕES. AF_12/2015</v>
          </cell>
          <cell r="C2027" t="str">
            <v>M2</v>
          </cell>
          <cell r="D2027" t="str">
            <v>CR</v>
          </cell>
          <cell r="E2027" t="str">
            <v>38,37</v>
          </cell>
        </row>
        <row r="2028">
          <cell r="A2028">
            <v>92500</v>
          </cell>
          <cell r="B2028" t="str">
            <v>MONTAGEM E DESMONTAGEM DE FÔRMA DE LAJE NERVURADA COM CUBETA E ASSOALH O COM ÁREA MÉDIA MAIOR QUE 20 M², PÉ-DIREITO DUPLO, EM CHAPA DE MADEIR A COMPENSADA RESINADA, 14 UTILIZAÇÕES. AF_12/2015</v>
          </cell>
          <cell r="C2028" t="str">
            <v>M2</v>
          </cell>
          <cell r="D2028" t="str">
            <v>CR</v>
          </cell>
          <cell r="E2028" t="str">
            <v>36,57</v>
          </cell>
        </row>
        <row r="2029">
          <cell r="A2029">
            <v>92501</v>
          </cell>
          <cell r="B2029" t="str">
            <v>MONTAGEM E DESMONTAGEM DE FÔRMA DE LAJE NERVURADA COM CUBETA E ASSOALH O COM ÁREA MÉDIA MENOR OU IGUAL A 20 M², PÉ-DIREITO SIMPLES, EM CHAPA DE MADEIRA COMPENSADA RESINADA, 14 UTILIZAÇÕES. AF_12/2015</v>
          </cell>
          <cell r="C2029" t="str">
            <v>M2</v>
          </cell>
          <cell r="D2029" t="str">
            <v>CR</v>
          </cell>
          <cell r="E2029" t="str">
            <v>28,61</v>
          </cell>
        </row>
        <row r="2030">
          <cell r="A2030">
            <v>92502</v>
          </cell>
          <cell r="B2030" t="str">
            <v>MONTAGEM E DESMONTAGEM DE FÔRMA DE LAJE NERVURADA COM CUBETA E ASSOALH O COM ÁREA MÉDIA MAIOR QUE 20 M², PÉ-DIREITO SIMPLES, EM CHAPA DE MADE IRA COMPENSADA RESINADA, 14 UTILIZAÇÕES. AF_12/2015</v>
          </cell>
          <cell r="C2030" t="str">
            <v>M2</v>
          </cell>
          <cell r="D2030" t="str">
            <v>CR</v>
          </cell>
          <cell r="E2030" t="str">
            <v>26,94</v>
          </cell>
        </row>
        <row r="2031">
          <cell r="A2031">
            <v>92503</v>
          </cell>
          <cell r="B2031" t="str">
            <v>MONTAGEM E DESMONTAGEM DE FÔRMA DE LAJE NERVURADA COM CUBETA E ASSOALH O COM ÁREA MÉDIA MENOR OU IGUAL A 20 M², PÉ-DIREITO DUPLO, EM CHAPA DE MADEIRA COMPENSADA RESINADA, 18 UTILIZAÇÕES. AF_12/2015</v>
          </cell>
          <cell r="C2031" t="str">
            <v>M2</v>
          </cell>
          <cell r="D2031" t="str">
            <v>CR</v>
          </cell>
          <cell r="E2031" t="str">
            <v>37,01</v>
          </cell>
        </row>
        <row r="2032">
          <cell r="A2032">
            <v>92504</v>
          </cell>
          <cell r="B2032" t="str">
            <v xml:space="preserve">MONTAGEM E DESMONTAGEM DE FÔRMA DE LAJE NERVURADA COM CUBETA E ASSOALH O COM ÁREA MÉDIA MAIOR QUE 20 M², PÉ-DIREITO DUPLO, EM CHAPA DE MADEIR A COMPENSADA RESINADA, 18 UTILIZAÇÕES. AF_12/2015 </v>
          </cell>
          <cell r="C2032" t="str">
            <v>M2</v>
          </cell>
          <cell r="D2032" t="str">
            <v>CR</v>
          </cell>
          <cell r="E2032" t="str">
            <v>29,80</v>
          </cell>
        </row>
        <row r="2033">
          <cell r="A2033">
            <v>92505</v>
          </cell>
          <cell r="B2033" t="str">
            <v>MONTAGEM E DESMONTAGEM DE FÔRMA DE LAJE NERVURADA COM CUBETA E ASSOALH O COM ÁREA MÉDIA MENOR OU IGUAL A 20 M², PÉ-DIREITO SIMPLES, EM CHAPA DE MADEIRA COMPENSADA RESINADA, 18 UTILIZAÇÕES. AF_12/2015</v>
          </cell>
          <cell r="C2033" t="str">
            <v>M2</v>
          </cell>
          <cell r="D2033" t="str">
            <v>CR</v>
          </cell>
          <cell r="E2033" t="str">
            <v>27,46</v>
          </cell>
        </row>
        <row r="2034">
          <cell r="A2034">
            <v>92506</v>
          </cell>
          <cell r="B2034" t="str">
            <v>MONTAGEM E DESMONTAGEM DE FÔRMA DE LAJE NERVURADA COM CUBETA E ASSOALH O COM ÁREA MÉDIA MAIOR QUE 20 M², PÉ-DIREITO SIMPLES, EM CHAPA DE MADE IRA COMPENSADA RESINADA, 18 UTILIZAÇÕES. AF_12/2015</v>
          </cell>
          <cell r="C2034" t="str">
            <v>M2</v>
          </cell>
          <cell r="D2034" t="str">
            <v>CR</v>
          </cell>
          <cell r="E2034" t="str">
            <v>25,85</v>
          </cell>
        </row>
        <row r="2035">
          <cell r="A2035">
            <v>92507</v>
          </cell>
          <cell r="B2035" t="str">
            <v>MONTAGEM E DESMONTAGEM DE FÔRMA DE LAJE MACIÇA COM ÁREA MÉDIA MENOR OU IGUAL A 20 M², PÉ-DIREITO DUPLO, EM CHAPA DE MADEIRA COMPENSADA RESIN ADA, 2 UTILIZAÇÕES. AF_12/2015</v>
          </cell>
          <cell r="C2035" t="str">
            <v>M2</v>
          </cell>
          <cell r="D2035" t="str">
            <v>CR</v>
          </cell>
          <cell r="E2035" t="str">
            <v>42,82</v>
          </cell>
        </row>
        <row r="2036">
          <cell r="A2036">
            <v>92508</v>
          </cell>
          <cell r="B2036" t="str">
            <v>MONTAGEM E DESMONTAGEM DE FÔRMA DE LAJE MACIÇA COM ÁREA MÉDIA MAIOR QU E 20 M², PÉ-DIREITO DUPLO, EM CHAPA DE MADEIRA COMPENSADA RESINADA, 2 UTILIZAÇÕES. AF_12/2015</v>
          </cell>
          <cell r="C2036" t="str">
            <v>M2</v>
          </cell>
          <cell r="D2036" t="str">
            <v>CR</v>
          </cell>
          <cell r="E2036" t="str">
            <v>41,20</v>
          </cell>
        </row>
        <row r="2037">
          <cell r="A2037">
            <v>92509</v>
          </cell>
          <cell r="B2037" t="str">
            <v>MONTAGEM E DESMONTAGEM DE FÔRMA DE LAJE MACIÇA COM ÁREA MÉDIA MENOR OU IGUAL A 20 M², PÉ-DIREITO SIMPLES, EM CHAPA DE MADEIRA COMPENSADA RES INADA, 2 UTILIZAÇÕES. AF_12/2015</v>
          </cell>
          <cell r="C2037" t="str">
            <v>M2</v>
          </cell>
          <cell r="D2037" t="str">
            <v>CR</v>
          </cell>
          <cell r="E2037" t="str">
            <v>30,67</v>
          </cell>
        </row>
        <row r="2038">
          <cell r="A2038">
            <v>92510</v>
          </cell>
          <cell r="B2038" t="str">
            <v>MONTAGEM E DESMONTAGEM DE FÔRMA DE LAJE MACIÇA COM ÁREA MÉDIA MAIOR QU E 20 M², PÉ-DIREITO SIMPLES, EM CHAPA DE MADEIRA COMPENSADA RESINADA, 2 UTILIZAÇÕES. AF_12/2015</v>
          </cell>
          <cell r="C2038" t="str">
            <v>M2</v>
          </cell>
          <cell r="D2038" t="str">
            <v>CR</v>
          </cell>
          <cell r="E2038" t="str">
            <v>29,19</v>
          </cell>
        </row>
        <row r="2039">
          <cell r="A2039">
            <v>92511</v>
          </cell>
          <cell r="B2039" t="str">
            <v>MONTAGEM E DESMONTAGEM DE FÔRMA DE LAJE MACIÇA COM ÁREA MÉDIA MENOR OU IGUAL A 20 M², PÉ-DIREITO DUPLO, EM CHAPA DE MADEIRA COMPENSADA RESIN ADA, 4 UTILIZAÇÕES. AF_12/2015</v>
          </cell>
          <cell r="C2039" t="str">
            <v>M2</v>
          </cell>
          <cell r="D2039" t="str">
            <v>CR</v>
          </cell>
          <cell r="E2039" t="str">
            <v>33,71</v>
          </cell>
        </row>
        <row r="2040">
          <cell r="A2040">
            <v>92512</v>
          </cell>
          <cell r="B2040" t="str">
            <v>MONTAGEM E DESMONTAGEM DE FÔRMA DE LAJE MACIÇA COM ÁREA MÉDIA MAIOR QU E 20 M², PÉ-DIREITO DUPLO, EM CHAPA DE MADEIRA COMPENSADA RESINADA, 4 UTILIZAÇÕES. AF_12/2015</v>
          </cell>
          <cell r="C2040" t="str">
            <v>M2</v>
          </cell>
          <cell r="D2040" t="str">
            <v>CR</v>
          </cell>
          <cell r="E2040" t="str">
            <v>32,47</v>
          </cell>
        </row>
        <row r="2041">
          <cell r="A2041">
            <v>92513</v>
          </cell>
          <cell r="B2041" t="str">
            <v>MONTAGEM E DESMONTAGEM DE FÔRMA DE LAJE MACIÇA COM ÁREA MÉDIA MENOR OU IGUAL A 20 M², PÉ-DIREITO SIMPLES, EM CHAPA DE MADEIRA COMPENSADA RES INADA, 4 UTILIZAÇÕES. AF_12/2015</v>
          </cell>
          <cell r="C2041" t="str">
            <v>M2</v>
          </cell>
          <cell r="D2041" t="str">
            <v>CR</v>
          </cell>
          <cell r="E2041" t="str">
            <v>22,56</v>
          </cell>
        </row>
        <row r="2042">
          <cell r="A2042">
            <v>92514</v>
          </cell>
          <cell r="B2042" t="str">
            <v>MONTAGEM E DESMONTAGEM DE FÔRMA DE LAJE MACIÇA COM ÁREA MÉDIA MAIOR QU  E 20 M², PÉ-DIREITO SIMPLES, EM CHAPA DE MADEIRA COMPENSADA RESINADA, 4 UTILIZAÇÕES. AF_12/2015</v>
          </cell>
          <cell r="C2042" t="str">
            <v>M2</v>
          </cell>
          <cell r="D2042" t="str">
            <v>CR</v>
          </cell>
          <cell r="E2042" t="str">
            <v>21,42</v>
          </cell>
        </row>
        <row r="2043">
          <cell r="A2043">
            <v>92515</v>
          </cell>
          <cell r="B2043" t="str">
            <v>MONTAGEM E DESMONTAGEM DE FÔRMA DE LAJE MACIÇA COM ÁREA MÉDIA MAIOR QU E 20 M², PÉ-DIREITO DUPLO, EM CHAPA DE MADEIRA COMPENSADA RESINADA, 6 UTILIZAÇÕES. AF_12/2015</v>
          </cell>
          <cell r="C2043" t="str">
            <v>M2</v>
          </cell>
          <cell r="D2043" t="str">
            <v>CR</v>
          </cell>
          <cell r="E2043" t="str">
            <v>28,96</v>
          </cell>
        </row>
        <row r="2044">
          <cell r="A2044">
            <v>92516</v>
          </cell>
          <cell r="B2044" t="str">
            <v>MONTAGEM E DESMONTAGEM DE FÔRMA DE LAJE MACIÇA COM ÁREA MÉDIA MENOR OU IGUAL A 20 M², PÉ-DIREITO DUPLO, EM CHAPA DE MADEIRA COMPENSADA RESIN ADA, 6 UTILIZAÇÕES. AF_12/2015</v>
          </cell>
          <cell r="C2044" t="str">
            <v>M2</v>
          </cell>
          <cell r="D2044" t="str">
            <v>CR</v>
          </cell>
          <cell r="E2044" t="str">
            <v>27,89</v>
          </cell>
        </row>
        <row r="2045">
          <cell r="A2045">
            <v>92517</v>
          </cell>
          <cell r="B2045" t="str">
            <v>MONTAGEM E DESMONTAGEM DE FÔRMA DE LAJE MACIÇA COM ÁREA MÉDIA MENOR OU IGUAL A 20 M², PÉ-DIREITO SIMPLES, EM CHAPA DE MADEIRA COMPENSADA RES INADA, 6 UTILIZAÇÕES. AF_12/2015</v>
          </cell>
          <cell r="C2045" t="str">
            <v>M2</v>
          </cell>
          <cell r="D2045" t="str">
            <v>CR</v>
          </cell>
          <cell r="E2045" t="str">
            <v>18,78</v>
          </cell>
        </row>
        <row r="2046">
          <cell r="A2046">
            <v>92518</v>
          </cell>
          <cell r="B2046" t="str">
            <v>MONTAGEM E DESMONTAGEM DE FÔRMA DE LAJE MACIÇA COM ÁREA MÉDIA MAIOR QU E 20 M², PÉ-DIREITO SIMPLES, EM CHAPA DE MADEIRA COMPENSADA RESINADA, 6 UTILIZAÇÕES. AF_12/2015</v>
          </cell>
          <cell r="C2046" t="str">
            <v>M2</v>
          </cell>
          <cell r="D2046" t="str">
            <v>CR</v>
          </cell>
          <cell r="E2046" t="str">
            <v>17,78</v>
          </cell>
        </row>
        <row r="2047">
          <cell r="A2047">
            <v>92519</v>
          </cell>
          <cell r="B2047" t="str">
            <v>MONTAGEM E DESMONTAGEM DE FÔRMA DE LAJE MACIÇA COM ÁREA MÉDIA MENOR OU IGUAL A 20 M², PÉ-DIREITO DUPLO, EM CHAPA DE MADEIRA COMPENSADA RESIN ADA, 8 UTILIZAÇÕES. AF_12/2015</v>
          </cell>
          <cell r="C2047" t="str">
            <v>M2</v>
          </cell>
          <cell r="D2047" t="str">
            <v>CR</v>
          </cell>
          <cell r="E2047" t="str">
            <v>26,54</v>
          </cell>
        </row>
        <row r="2048">
          <cell r="A2048">
            <v>92520</v>
          </cell>
          <cell r="B2048" t="str">
            <v>MONTAGEM E DESMONTAGEM DE FÔRMA DE LAJE MACIÇA COM ÁREA MÉDIA MAIOR QU E 20 M², PÉ-DIREITO DUPLO, EM CHAPA DE MADEIRA COMPENSADA RESINADA, 8 UTILIZAÇÕES. AF_12/2015</v>
          </cell>
          <cell r="C2048" t="str">
            <v>M2</v>
          </cell>
          <cell r="D2048" t="str">
            <v>CR</v>
          </cell>
          <cell r="E2048" t="str">
            <v>25,55</v>
          </cell>
        </row>
        <row r="2049">
          <cell r="A2049">
            <v>92521</v>
          </cell>
          <cell r="B2049" t="str">
            <v>MONTAGEM E DESMONTAGEM DE FÔRMA DE LAJE MACIÇA COM ÁREA MÉDIA MENOR OU IGUAL A 20 M², PÉ-DIREITO SIMPLES, EM CHAPA DE MADEIRA COMPENSADA RES INADA, 8 UTILIZAÇÕES. AF_12/2015</v>
          </cell>
          <cell r="C2049" t="str">
            <v>M2</v>
          </cell>
          <cell r="D2049" t="str">
            <v>CR</v>
          </cell>
          <cell r="E2049" t="str">
            <v>16,83</v>
          </cell>
        </row>
        <row r="2050">
          <cell r="A2050">
            <v>92522</v>
          </cell>
          <cell r="B2050" t="str">
            <v>MONTAGEM E DESMONTAGEM DE FÔRMA DE LAJE MACIÇA COM ÁREA MÉDIA MAIOR QU E 20 M², PÉ-DIREITO SIMPLES, EM CHAPA DE MADEIRA COMPENSADA RESINADA, 8 UTILIZAÇÕES. AF_12/2015</v>
          </cell>
          <cell r="C2050" t="str">
            <v>M2</v>
          </cell>
          <cell r="D2050" t="str">
            <v>CR</v>
          </cell>
          <cell r="E2050" t="str">
            <v>15,91</v>
          </cell>
        </row>
        <row r="2051">
          <cell r="A2051">
            <v>92523</v>
          </cell>
          <cell r="B2051" t="str">
            <v>MONTAGEM E DESMONTAGEM DE FÔRMA DE LAJE MACIÇA COM ÁREA MÉDIA MENOR OU IGUAL A 20 M², PÉ-DIREITO DUPLO, EM CHAPA DE MADEIRA COMPENSADA PLAST  IFICADA, 10 UTILIZAÇÕES. AF_12/2015</v>
          </cell>
          <cell r="C2051" t="str">
            <v>M2</v>
          </cell>
          <cell r="D2051" t="str">
            <v>CR</v>
          </cell>
          <cell r="E2051" t="str">
            <v>26,41</v>
          </cell>
        </row>
        <row r="2052">
          <cell r="A2052">
            <v>92524</v>
          </cell>
          <cell r="B2052" t="str">
            <v>MONTAGEM E DESMONTAGEM DE FÔRMA DE LAJE MACIÇA COM ÁREA MÉDIA MAIOR QU E 20 M², PÉ-DIREITO DUPLO, EM CHAPA DE MADEIRA COMPENSADA PLASTIFICADA , 10 UTILIZAÇÕES. AF_12/2015</v>
          </cell>
          <cell r="C2052" t="str">
            <v>M2</v>
          </cell>
          <cell r="D2052" t="str">
            <v>CR</v>
          </cell>
          <cell r="E2052" t="str">
            <v>25,47</v>
          </cell>
        </row>
        <row r="2053">
          <cell r="A2053">
            <v>92525</v>
          </cell>
          <cell r="B2053" t="str">
            <v>MONTAGEM E DESMONTAGEM DE FÔRMA DE LAJE MACIÇA COM ÁREA MÉDIA MENOR OU IGUAL A 20 M², PÉ-DIREITO SIMPLES, EM CHAPA DE MADEIRA COMPENSADA PLA STIFICADA, 10 UTILIZAÇÕES. AF_12/2015</v>
          </cell>
          <cell r="C2053" t="str">
            <v>M2</v>
          </cell>
          <cell r="D2053" t="str">
            <v>CR</v>
          </cell>
          <cell r="E2053" t="str">
            <v>17,00</v>
          </cell>
        </row>
        <row r="2054">
          <cell r="A2054">
            <v>92526</v>
          </cell>
          <cell r="B2054" t="str">
            <v>MONTAGEM E DESMONTAGEM DE FÔRMA DE LAJE MACIÇA COM ÁREA MÉDIA MAIOR QU E 20 M², PÉ-DIREITO SIMPLES, EM CHAPA DE MADEIRA COMPENSADA PLASTIFICA DA, 10 UTILIZAÇÕES. AF_12/2015</v>
          </cell>
          <cell r="C2054" t="str">
            <v>M2</v>
          </cell>
          <cell r="D2054" t="str">
            <v>CR</v>
          </cell>
          <cell r="E2054" t="str">
            <v>16,11</v>
          </cell>
        </row>
        <row r="2055">
          <cell r="A2055">
            <v>92527</v>
          </cell>
          <cell r="B2055" t="str">
            <v>MONTAGEM E DESMONTAGEM DE FÔRMA DE LAJE MACIÇA COM ÁREA MÉDIA MENOR OU IGUAL A 20 M², PÉ-DIREITO DUPLO, EM CHAPA DE MADEIRA COMPENSADA PLAST IFICADA, 12 UTILIZAÇÕES. AF_12/2015</v>
          </cell>
          <cell r="C2055" t="str">
            <v>M2</v>
          </cell>
          <cell r="D2055" t="str">
            <v>CR</v>
          </cell>
          <cell r="E2055" t="str">
            <v>25,38</v>
          </cell>
        </row>
        <row r="2056">
          <cell r="A2056">
            <v>92528</v>
          </cell>
          <cell r="B2056" t="str">
            <v>MONTAGEM E DESMONTAGEM DE FÔRMA DE LAJE MACIÇA COM ÁREA MÉDIA MAIOR QU E 20 M², PÉ-DIREITO DUPLO, EM CHAPA DE MADEIRA COMPENSADA PLASTIFICADA , 12 UTILIZAÇÕES. AF_12/2015</v>
          </cell>
          <cell r="C2056" t="str">
            <v>M2</v>
          </cell>
          <cell r="D2056" t="str">
            <v>CR</v>
          </cell>
          <cell r="E2056" t="str">
            <v>24,48</v>
          </cell>
        </row>
        <row r="2057">
          <cell r="A2057">
            <v>92529</v>
          </cell>
          <cell r="B2057" t="str">
            <v>MONTAGEM E DESMONTAGEM DE FÔRMA DE LAJE MACIÇA COM ÁREA MÉDIA MENOR OU IGUAL A 20 M², PÉ-DIREITO SIMPLES, EM CHAPA DE MADEIRA COMPENSADA PLA STIFICADA, 12 UTILIZAÇÕES. AF_12/2015</v>
          </cell>
          <cell r="C2057" t="str">
            <v>M2</v>
          </cell>
          <cell r="D2057" t="str">
            <v>CR</v>
          </cell>
          <cell r="E2057" t="str">
            <v>16,15</v>
          </cell>
        </row>
        <row r="2058">
          <cell r="A2058">
            <v>92530</v>
          </cell>
          <cell r="B2058" t="str">
            <v>MONTAGEM E DESMONTAGEM DE FÔRMA DE LAJE MACIÇA COM ÁREA MÉDIA MAIOR QU E 20 M², PÉ-DIREITO SIMPLES, EM CHAPA DE MADEIRA COMPENSADA PLASTIFICA DA, 12 UTILIZAÇÕES. AF_12/2015</v>
          </cell>
          <cell r="C2058" t="str">
            <v>M2</v>
          </cell>
          <cell r="D2058" t="str">
            <v>CR</v>
          </cell>
          <cell r="E2058" t="str">
            <v>15,29</v>
          </cell>
        </row>
        <row r="2059">
          <cell r="A2059">
            <v>92531</v>
          </cell>
          <cell r="B2059" t="str">
            <v>MONTAGEM E DESMONTAGEM DE FÔRMA DE LAJE MACIÇA COM ÁREA MÉDIA MENOR OU IGUAL A 20 M², PÉ-DIREITO DUPLO, EM CHAPA DE MADEIRA COMPENSADA PLAST IFICADA, 14 UTILIZAÇÕES. AF_12/2015</v>
          </cell>
          <cell r="C2059" t="str">
            <v>M2</v>
          </cell>
          <cell r="D2059" t="str">
            <v>CR</v>
          </cell>
          <cell r="E2059" t="str">
            <v>24,60</v>
          </cell>
        </row>
        <row r="2060">
          <cell r="A2060">
            <v>92532</v>
          </cell>
          <cell r="B2060" t="str">
            <v xml:space="preserve">MONTAGEM E DESMONTAGEM DE FÔRMA DE LAJE MACIÇA COM ÁREA MÉDIA MAIOR QU E 20 M², PÉ-DIREITO DUPLO, EM CHAPA DE MADEIRA COMPENSADA PLASTIFICADA , 14 UTILIZAÇÕES. AF_12/2015 </v>
          </cell>
          <cell r="C2060" t="str">
            <v>M2</v>
          </cell>
          <cell r="D2060" t="str">
            <v>CR</v>
          </cell>
          <cell r="E2060" t="str">
            <v>23,71</v>
          </cell>
        </row>
        <row r="2061">
          <cell r="A2061">
            <v>92533</v>
          </cell>
          <cell r="B2061" t="str">
            <v>MONTAGEM E DESMONTAGEM DE FÔRMA DE LAJE MACIÇA COM ÁREA MÉDIA MENOR OU IGUAL A 20 M², PÉ-DIREITO SIMPLES, EM CHAPA DE MADEIRA COMPENSADA PLA STIFICADA, 14 UTILIZAÇÕES. AF_12/2015</v>
          </cell>
          <cell r="C2061" t="str">
            <v>M2</v>
          </cell>
          <cell r="D2061" t="str">
            <v>CR</v>
          </cell>
          <cell r="E2061" t="str">
            <v>15,51</v>
          </cell>
        </row>
        <row r="2062">
          <cell r="A2062">
            <v>92534</v>
          </cell>
          <cell r="B2062" t="str">
            <v>MONTAGEM E DESMONTAGEM DE FÔRMA DE LAJE MACIÇA COM ÁREA MÉDIA MAIOR QU E 20 M², PÉ-DIREITO SIMPLES, EM CHAPA DE MADEIRA COMPENSADA PLASTIFICA DA, 14 UTILIZAÇÕES. AF_12/2015</v>
          </cell>
          <cell r="C2062" t="str">
            <v>M2</v>
          </cell>
          <cell r="D2062" t="str">
            <v>CR</v>
          </cell>
          <cell r="E2062" t="str">
            <v>14,69</v>
          </cell>
        </row>
        <row r="2063">
          <cell r="A2063">
            <v>92535</v>
          </cell>
          <cell r="B2063" t="str">
            <v>MONTAGEM E DESMONTAGEM DE FÔRMA DE LAJE MACIÇA COM ÁREA MÉDIA MENOR OU IGUAL A 20 M², PÉ-DIREITO DUPLO, EM CHAPA DE MADEIRA COMPENSADA PLAST IFICADA, 18 UTILIZAÇÕES. AF_12/2015</v>
          </cell>
          <cell r="C2063" t="str">
            <v>M2</v>
          </cell>
          <cell r="D2063" t="str">
            <v>CR</v>
          </cell>
          <cell r="E2063" t="str">
            <v>23,19</v>
          </cell>
        </row>
        <row r="2064">
          <cell r="A2064">
            <v>92536</v>
          </cell>
          <cell r="B2064" t="str">
            <v>MONTAGEM E DESMONTAGEM DE FÔRMA DE LAJE MACIÇA COM ÁREA MÉDIA MAIOR QU E 20 M², PÉ-DIREITO DUPLO, EM CHAPA DE MADEIRA COMPENSADA PLASTIFICADA , 18 UTILIZAÇÕES. AF_12/2015</v>
          </cell>
          <cell r="C2064" t="str">
            <v>M2</v>
          </cell>
          <cell r="D2064" t="str">
            <v>CR</v>
          </cell>
          <cell r="E2064" t="str">
            <v>22,33</v>
          </cell>
        </row>
        <row r="2065">
          <cell r="A2065">
            <v>92537</v>
          </cell>
          <cell r="B2065" t="str">
            <v>MONTAGEM E DESMONTAGEM DE FÔRMA DE LAJE MACIÇA COM ÁREA MÉDIA MENOR OU IGUAL A 20 M², PÉ-DIREITO SIMPLES, EM CHAPA DE MADEIRA COMPENSADA PLA STIFICADA, 18 UTILIZAÇÕES. AF_12/2015</v>
          </cell>
          <cell r="C2065" t="str">
            <v>M2</v>
          </cell>
          <cell r="D2065" t="str">
            <v>CR</v>
          </cell>
          <cell r="E2065" t="str">
            <v>14,27</v>
          </cell>
        </row>
        <row r="2066">
          <cell r="A2066">
            <v>92538</v>
          </cell>
          <cell r="B2066" t="str">
            <v>MONTAGEM E DESMONTAGEM DE FÔRMA DE LAJE MACIÇA COM ÁREA MÉDIA MAIOR QU E 20 M², PÉ-DIREITO SIMPLES, EM CHAPA DE MADEIRA COMPENSADA PLASTIFICA DA, 18 UTILIZAÇÕES. AF_12/2015</v>
          </cell>
          <cell r="C2066" t="str">
            <v>M2</v>
          </cell>
          <cell r="D2066" t="str">
            <v>CR</v>
          </cell>
          <cell r="E2066" t="str">
            <v>13,47</v>
          </cell>
        </row>
        <row r="2067">
          <cell r="A2067" t="str">
            <v>0042</v>
          </cell>
          <cell r="B2067" t="str">
            <v>ARMADURAS</v>
          </cell>
        </row>
        <row r="2068">
          <cell r="A2068">
            <v>73771</v>
          </cell>
          <cell r="B2068" t="str">
            <v>TIRANTES</v>
          </cell>
        </row>
        <row r="2069">
          <cell r="A2069" t="str">
            <v>73771/001</v>
          </cell>
          <cell r="B2069" t="str">
            <v>PROTENSAO DE TIRANTES DE BARRA DE ACO CA-50 EXCL MATERIAIS</v>
          </cell>
          <cell r="C2069" t="str">
            <v>UN</v>
          </cell>
          <cell r="D2069" t="str">
            <v>CR</v>
          </cell>
          <cell r="E2069" t="str">
            <v>16,60</v>
          </cell>
        </row>
        <row r="2070">
          <cell r="A2070">
            <v>73990</v>
          </cell>
          <cell r="B2070" t="str">
            <v>ARMACAO CA-50 P/1,0M3 DE CONCRETO</v>
          </cell>
        </row>
        <row r="2071">
          <cell r="A2071" t="str">
            <v>73990/001</v>
          </cell>
          <cell r="B2071" t="str">
            <v>ARMACAO ACO CA-50 P/1,0M3 DE CONCRETO</v>
          </cell>
          <cell r="C2071" t="str">
            <v>UN</v>
          </cell>
          <cell r="D2071" t="str">
            <v>CR</v>
          </cell>
          <cell r="E2071" t="str">
            <v>494,19</v>
          </cell>
        </row>
        <row r="2072">
          <cell r="A2072">
            <v>73994</v>
          </cell>
          <cell r="B2072" t="str">
            <v>ARMACAO EM TELA SOLDADA ARMACAO EM TELA DE ACO SOLDADA NERVURADA Q-138, ACO CA-60, 4,2MM, MALH A 10X10CM</v>
          </cell>
        </row>
        <row r="2073">
          <cell r="A2073" t="str">
            <v>73994/001</v>
          </cell>
          <cell r="B2073" t="str">
            <v>ARMACAO EM TELA DE ACO SOLDADA NERVURADA Q-138, ACO CA-60, 4,2MM, MALH A 10X10CM</v>
          </cell>
          <cell r="C2073" t="str">
            <v>KG</v>
          </cell>
          <cell r="D2073" t="str">
            <v>CR</v>
          </cell>
          <cell r="E2073" t="str">
            <v>4,81</v>
          </cell>
        </row>
        <row r="2074">
          <cell r="A2074">
            <v>79504</v>
          </cell>
          <cell r="B2074" t="str">
            <v xml:space="preserve">TIRANTES TIRANTES P/PROTENSAO E ANCORAGEM EM ROCHA C/ 6 FIOS ACO DURO 8MM . </v>
          </cell>
        </row>
        <row r="2075">
          <cell r="A2075" t="str">
            <v>79504/001</v>
          </cell>
          <cell r="B2075" t="str">
            <v xml:space="preserve">TIRANTES P/PROTENSAO E ANCORAGEM EM ROCHA C/ 6 FIOS ACO DURO 8MM . </v>
          </cell>
          <cell r="C2075" t="str">
            <v>M</v>
          </cell>
          <cell r="D2075" t="str">
            <v>CR</v>
          </cell>
          <cell r="E2075" t="str">
            <v>36,95</v>
          </cell>
        </row>
        <row r="2076">
          <cell r="A2076" t="str">
            <v>79504/002</v>
          </cell>
          <cell r="B2076" t="str">
            <v>TIRANTES P/PROTENSAO E ANCORAGEM EM ROCHA C/ 8 FIOS ACO DURO 8MM .</v>
          </cell>
          <cell r="C2076" t="str">
            <v>M</v>
          </cell>
          <cell r="D2076" t="str">
            <v>CR</v>
          </cell>
          <cell r="E2076" t="str">
            <v>42,56</v>
          </cell>
        </row>
        <row r="2077">
          <cell r="A2077" t="str">
            <v>79504/003</v>
          </cell>
          <cell r="B2077" t="str">
            <v>TIRANTES P/PROTENSAO E ANCORAGEM EM ROCHA C/10 FIOS ACO DURO 8MM .</v>
          </cell>
          <cell r="C2077" t="str">
            <v>M</v>
          </cell>
          <cell r="D2077" t="str">
            <v>CR</v>
          </cell>
          <cell r="E2077" t="str">
            <v>48,18</v>
          </cell>
        </row>
        <row r="2078">
          <cell r="A2078" t="str">
            <v>79504/004</v>
          </cell>
          <cell r="B2078" t="str">
            <v>TIRANTES P/PROTENSAO E ANCORAGEM EM ROCHA C/12 FIOS ACO DURO 8MM . TIRANTE PROTENDIDO P/  ANCORAGEM EM SOLO  C/ 6 FIOS ACO DURO 8MM, INCL USIVE PROTEÇÃO ANTICORR0SIVA.</v>
          </cell>
          <cell r="C2078" t="str">
            <v>M</v>
          </cell>
          <cell r="D2078" t="str">
            <v>CR</v>
          </cell>
          <cell r="E2078" t="str">
            <v>53,80</v>
          </cell>
        </row>
        <row r="2079">
          <cell r="A2079" t="str">
            <v>79504/005</v>
          </cell>
          <cell r="B2079" t="str">
            <v>TIRANTE PROTENDIDO P/  ANCORAGEM EM SOLO  C/ 6 FIOS ACO DURO 8MM, INCL USIVE PROTEÇÃO ANTICORR0SIVA.</v>
          </cell>
          <cell r="C2079" t="str">
            <v>M</v>
          </cell>
          <cell r="D2079" t="str">
            <v>CR</v>
          </cell>
          <cell r="E2079" t="str">
            <v>46,03</v>
          </cell>
        </row>
        <row r="2080">
          <cell r="A2080" t="str">
            <v>79504/006</v>
          </cell>
          <cell r="B2080" t="str">
            <v>TIRANTES P/PROTENSAO E ANCORAGEM EM SOLO TRECHO LIVRE C/ 8 FIOS ACO DU RO 8MM INCLUSIVE PROTECAO ANTICORROSIVA.</v>
          </cell>
          <cell r="C2080" t="str">
            <v>M</v>
          </cell>
          <cell r="D2080" t="str">
            <v>CR</v>
          </cell>
          <cell r="E2080" t="str">
            <v>51,65</v>
          </cell>
        </row>
        <row r="2081">
          <cell r="A2081" t="str">
            <v>79504/007</v>
          </cell>
          <cell r="B2081" t="str">
            <v>TIRANTES P/PROTENSAO E ANCORAGEM EM SOLO TRECHO LIVRE C/10 FIOS ACO DU RO 8MM INCLUSIVE PROTECAO ANTICORROSIVA.</v>
          </cell>
          <cell r="C2081" t="str">
            <v>M</v>
          </cell>
          <cell r="D2081" t="str">
            <v>CR</v>
          </cell>
          <cell r="E2081" t="str">
            <v>57,27</v>
          </cell>
        </row>
        <row r="2082">
          <cell r="A2082" t="str">
            <v>79504/008</v>
          </cell>
          <cell r="B2082" t="str">
            <v>TIRANTES P/PROTENSAO E ANCORAGEM EM SOLO TRECHO LIVRE C/16 FIOS ACO DU RO 8MM INCLUSIVE PROTECAO ANTICORROSIVA.</v>
          </cell>
          <cell r="C2082" t="str">
            <v>M</v>
          </cell>
          <cell r="D2082" t="str">
            <v>CR</v>
          </cell>
          <cell r="E2082" t="str">
            <v>74,82</v>
          </cell>
        </row>
        <row r="2083">
          <cell r="A2083" t="str">
            <v>79504/009</v>
          </cell>
          <cell r="B2083" t="str">
            <v>TIRANTES P/PROTENSAO E ANCORAGEM EM SOLO TRECHO ANCOR C/ 6 FIOS ACO DU RO 8MM , INCLUSIVE PROTECAO ANTICORROSIVA.</v>
          </cell>
          <cell r="C2083" t="str">
            <v>M</v>
          </cell>
          <cell r="D2083" t="str">
            <v>CR</v>
          </cell>
          <cell r="E2083" t="str">
            <v>90,35</v>
          </cell>
        </row>
        <row r="2084">
          <cell r="A2084" t="str">
            <v>79504/010</v>
          </cell>
          <cell r="B2084" t="str">
            <v>TIRANTES P/PROTENSAO E ANCORAGEM EM SOLO TRECHO ANCOR C/ 8 FIOS ACO DU RO 8MM , INCLUSIVE PROTECAO ANTICORROSIVA.</v>
          </cell>
          <cell r="C2084" t="str">
            <v>M</v>
          </cell>
          <cell r="D2084" t="str">
            <v>CR</v>
          </cell>
          <cell r="E2084" t="str">
            <v>95,97</v>
          </cell>
        </row>
        <row r="2085">
          <cell r="A2085" t="str">
            <v>79504/011</v>
          </cell>
          <cell r="B2085" t="str">
            <v>TIRANTES P/PROTENSAO E ANCORAGEM EM SOLO TRECHO ANCOR C/10 FIOS ACO DU RO 8MM .</v>
          </cell>
          <cell r="C2085" t="str">
            <v>M</v>
          </cell>
          <cell r="D2085" t="str">
            <v>CR</v>
          </cell>
          <cell r="E2085" t="str">
            <v>101,59</v>
          </cell>
        </row>
        <row r="2086">
          <cell r="A2086" t="str">
            <v>79504/012</v>
          </cell>
          <cell r="B2086" t="str">
            <v>TIRANTES P/PROTENSAO E ANCORAGEM EM SOLO TRECHO ANCOR C/16 FIOS ACO DU RO 8MM .</v>
          </cell>
          <cell r="C2086" t="str">
            <v>M</v>
          </cell>
          <cell r="D2086" t="str">
            <v>CR</v>
          </cell>
          <cell r="E2086" t="str">
            <v>119,14</v>
          </cell>
        </row>
        <row r="2087">
          <cell r="A2087">
            <v>85662</v>
          </cell>
          <cell r="B2087" t="str">
            <v>ARMACAO EM TELA DE ACO SOLDADA NERVURADA Q-92, ACO CA-60, 4,2MM, MALHA 15X15CM</v>
          </cell>
          <cell r="C2087" t="str">
            <v>M2</v>
          </cell>
          <cell r="D2087" t="str">
            <v>CR</v>
          </cell>
          <cell r="E2087" t="str">
            <v>7,19</v>
          </cell>
        </row>
        <row r="2088">
          <cell r="A2088">
            <v>89996</v>
          </cell>
          <cell r="B2088" t="str">
            <v>ARMAÇÃO VERTICAL DE ALVENARIA ESTRUTURAL; DIÂMETRO DE 10,0 MM. AF_01/2 015</v>
          </cell>
          <cell r="C2088" t="str">
            <v>KG</v>
          </cell>
          <cell r="D2088" t="str">
            <v>CR</v>
          </cell>
          <cell r="E2088" t="str">
            <v>5,37</v>
          </cell>
        </row>
        <row r="2089">
          <cell r="A2089">
            <v>89997</v>
          </cell>
          <cell r="B2089" t="str">
            <v>ARMAÇÃO VERTICAL DE ALVENARIA ESTRUTURAL; DIÂMETRO DE 12,5 MM. AF_01/2 015</v>
          </cell>
          <cell r="C2089" t="str">
            <v>KG</v>
          </cell>
          <cell r="D2089" t="str">
            <v>CR</v>
          </cell>
          <cell r="E2089" t="str">
            <v>4,63</v>
          </cell>
        </row>
        <row r="2090">
          <cell r="A2090">
            <v>89998</v>
          </cell>
          <cell r="B2090" t="str">
            <v>ARMAÇÃO DE CINTA DE ALVENARIA ESTRUTURAL; DIÂMETRO DE 10,0 MM. AF_01/2 015</v>
          </cell>
          <cell r="C2090" t="str">
            <v>KG</v>
          </cell>
          <cell r="D2090" t="str">
            <v>CR</v>
          </cell>
          <cell r="E2090" t="str">
            <v>5,04</v>
          </cell>
        </row>
        <row r="2091">
          <cell r="A2091">
            <v>89999</v>
          </cell>
          <cell r="B2091" t="str">
            <v>ARMAÇÃO DE VERGA E CONTRAVERGA DE ALVENARIA ESTRUTURAL; DIÂMETRO DE 8,  0 MM. AF_01/2015</v>
          </cell>
          <cell r="C2091" t="str">
            <v>KG</v>
          </cell>
          <cell r="D2091" t="str">
            <v>CR</v>
          </cell>
          <cell r="E2091" t="str">
            <v>8,23</v>
          </cell>
        </row>
        <row r="2092">
          <cell r="A2092">
            <v>90000</v>
          </cell>
          <cell r="B2092" t="str">
            <v>ARMAÇÃO DE VERGA E CONTRAVERGA DE ALVENARIA ESTRUTURAL; DIÂMETRO DE 10 ,0 MM. AF_01/2015</v>
          </cell>
          <cell r="C2092" t="str">
            <v>KG</v>
          </cell>
          <cell r="D2092" t="str">
            <v>CR</v>
          </cell>
          <cell r="E2092" t="str">
            <v>6,22</v>
          </cell>
        </row>
        <row r="2093">
          <cell r="A2093">
            <v>91593</v>
          </cell>
          <cell r="B2093" t="str">
            <v>ARMAÇÃO DO SISTEMA DE PAREDES DE CONCRETO, EXECUTADA EM PAREDES DE EDI FICAÇÕES DE MÚLTIPLOS PAVIMENTOS, TELA Q-138. AF_06/2015</v>
          </cell>
          <cell r="C2093" t="str">
            <v>KG</v>
          </cell>
          <cell r="D2093" t="str">
            <v>CR</v>
          </cell>
          <cell r="E2093" t="str">
            <v>4,88</v>
          </cell>
        </row>
        <row r="2094">
          <cell r="A2094">
            <v>91594</v>
          </cell>
          <cell r="B2094" t="str">
            <v>ARMAÇÃO DO SISTEMA DE PAREDES DE CONCRETO, EXECUTADA EM PAREDES DE EDI FICAÇÕES TÉRREAS OU DE MÚLTIPLOS PAVIMENTOS, TELA Q-92. AF_06/2015</v>
          </cell>
          <cell r="C2094" t="str">
            <v>KG</v>
          </cell>
          <cell r="D2094" t="str">
            <v>CR</v>
          </cell>
          <cell r="E2094" t="str">
            <v>5,24</v>
          </cell>
        </row>
        <row r="2095">
          <cell r="A2095">
            <v>91595</v>
          </cell>
          <cell r="B2095" t="str">
            <v>ARMAÇÃO DO SISTEMA DE PAREDES DE CONCRETO, EXECUTADA EM PAREDES DE EDI FICAÇÕES TÉRREAS, TELA Q-61. AF_06/2015</v>
          </cell>
          <cell r="C2095" t="str">
            <v>KG</v>
          </cell>
          <cell r="D2095" t="str">
            <v>CR</v>
          </cell>
          <cell r="E2095" t="str">
            <v>5,93</v>
          </cell>
        </row>
        <row r="2096">
          <cell r="A2096">
            <v>91596</v>
          </cell>
          <cell r="B2096" t="str">
            <v>ARMAÇÃO DO SISTEMA DE PAREDES DE CONCRETO, EXECUTADA COMO ARMADURA POS ITIVA DE LAJES, TELA Q-138. AF_06/2015</v>
          </cell>
          <cell r="C2096" t="str">
            <v>KG</v>
          </cell>
          <cell r="D2096" t="str">
            <v>CR</v>
          </cell>
          <cell r="E2096" t="str">
            <v>5,01</v>
          </cell>
        </row>
        <row r="2097">
          <cell r="A2097">
            <v>91597</v>
          </cell>
          <cell r="B2097" t="str">
            <v>ARMAÇÃO DO SISTEMA DE PAREDES DE CONCRETO, EXECUTADA COMO ARMADURA NEG ATIVA DE LAJES, TELA T-196. AF_06/2015</v>
          </cell>
          <cell r="C2097" t="str">
            <v>KG</v>
          </cell>
          <cell r="D2097" t="str">
            <v>CR</v>
          </cell>
          <cell r="E2097" t="str">
            <v>3,56</v>
          </cell>
        </row>
        <row r="2098">
          <cell r="A2098">
            <v>91598</v>
          </cell>
          <cell r="B2098" t="str">
            <v>ARMAÇÃO DO SISTEMA DE PAREDES DE CONCRETO, EXECUTADA COMO ARMADURA POS ITIVA DE LAJES, TELA Q-113. AF_06/2015</v>
          </cell>
          <cell r="C2098" t="str">
            <v>KG</v>
          </cell>
          <cell r="D2098" t="str">
            <v>CR</v>
          </cell>
          <cell r="E2098" t="str">
            <v>5,02</v>
          </cell>
        </row>
        <row r="2099">
          <cell r="A2099">
            <v>91599</v>
          </cell>
          <cell r="B2099" t="str">
            <v>ARMAÇÃO DO SISTEMA DE PAREDES DE CONCRETO, EXECUTADA COMO ARMADURA NEG ATIVA DE LAJES, TELA L-159. AF_06/2015</v>
          </cell>
          <cell r="C2099" t="str">
            <v>KG</v>
          </cell>
          <cell r="D2099" t="str">
            <v>CR</v>
          </cell>
          <cell r="E2099" t="str">
            <v>5,34</v>
          </cell>
        </row>
        <row r="2100">
          <cell r="A2100">
            <v>91600</v>
          </cell>
          <cell r="B2100" t="str">
            <v>ARMAÇÃO DO SISTEMA DE PAREDES DE CONCRETO, EXECUTADA EM PLATIBANDAS, T ELA Q-92. AF_06/2015</v>
          </cell>
          <cell r="C2100" t="str">
            <v>KG</v>
          </cell>
          <cell r="D2100" t="str">
            <v>CR</v>
          </cell>
          <cell r="E2100" t="str">
            <v>5,85</v>
          </cell>
        </row>
        <row r="2101">
          <cell r="A2101">
            <v>91601</v>
          </cell>
          <cell r="B2101" t="str">
            <v>ARMAÇÃO DO SISTEMA DE PAREDES DE CONCRETO, EXECUTADA COMO REFORÇO, VER GALHÃO DE 6,3 MM DE DIÂMETRO. AF_06/2015</v>
          </cell>
          <cell r="C2101" t="str">
            <v>KG</v>
          </cell>
          <cell r="D2101" t="str">
            <v>CR</v>
          </cell>
          <cell r="E2101" t="str">
            <v>7,04</v>
          </cell>
        </row>
        <row r="2102">
          <cell r="A2102">
            <v>91602</v>
          </cell>
          <cell r="B2102" t="str">
            <v>ARMAÇÃO DO SISTEMA DE PAREDES DE CONCRETO, EXECUTADA COMO REFORÇO, VER GALHÃO DE 8,0 MM DE DIÂMETRO. AF_06/2015</v>
          </cell>
          <cell r="C2102" t="str">
            <v>KG</v>
          </cell>
          <cell r="D2102" t="str">
            <v>CR</v>
          </cell>
          <cell r="E2102" t="str">
            <v>6,60</v>
          </cell>
        </row>
        <row r="2103">
          <cell r="A2103">
            <v>91603</v>
          </cell>
          <cell r="B2103" t="str">
            <v>ARMAÇÃO DO SISTEMA DE PAREDES DE CONCRETO, EXECUTADA COMO REFORÇO, VER GALHÃO DE 10,0 MM DE DIÂMETRO. AF_06/2015</v>
          </cell>
          <cell r="C2103" t="str">
            <v>KG</v>
          </cell>
          <cell r="D2103" t="str">
            <v>CR</v>
          </cell>
          <cell r="E2103" t="str">
            <v>5,29</v>
          </cell>
        </row>
        <row r="2104">
          <cell r="A2104">
            <v>92759</v>
          </cell>
          <cell r="B2104" t="str">
            <v xml:space="preserve">ARMAÇÃO DE PILAR OU VIGA DE UMA ESTRUTURA CONVENCIONAL DE CONCRETO ARM ADO EM UM EDIFÍCIO DE MÚLTIPLOS PAVIMENTOS UTILIZANDO AÇO CA-60 DE 5.0 MM - MONTAGEM. AF_12/2015 </v>
          </cell>
          <cell r="C2104" t="str">
            <v>KG</v>
          </cell>
          <cell r="D2104" t="str">
            <v>CR</v>
          </cell>
          <cell r="E2104" t="str">
            <v>10,07</v>
          </cell>
        </row>
        <row r="2105">
          <cell r="A2105">
            <v>92760</v>
          </cell>
          <cell r="B2105" t="str">
            <v>ARMAÇÃO DE PILAR OU VIGA DE UMA ESTRUTURA CONVENCIONAL DE CONCRETO ARM ADO EM UM EDIFÍCIO DE MÚLTIPLOS PAVIMENTOS UTILIZANDO AÇO CA-50 DE 6.3 MM - MONTAGEM. AF_12/2015</v>
          </cell>
          <cell r="C2105" t="str">
            <v>KG</v>
          </cell>
          <cell r="D2105" t="str">
            <v>CR</v>
          </cell>
          <cell r="E2105" t="str">
            <v>9,35</v>
          </cell>
        </row>
        <row r="2106">
          <cell r="A2106">
            <v>92761</v>
          </cell>
          <cell r="B2106" t="str">
            <v>ARMAÇÃO DE PILAR OU VIGA DE UMA ESTRUTURA CONVENCIONAL DE CONCRETO ARM ADO EM UM EDIFÍCIO DE MÚLTIPLOS PAVIMENTOS UTILIZANDO AÇO CA-50 DE 8.0 MM - MONTAGEM. AF_12/2015</v>
          </cell>
          <cell r="C2106" t="str">
            <v>KG</v>
          </cell>
          <cell r="D2106" t="str">
            <v>CR</v>
          </cell>
          <cell r="E2106" t="str">
            <v>9,09</v>
          </cell>
        </row>
        <row r="2107">
          <cell r="A2107">
            <v>92762</v>
          </cell>
          <cell r="B2107" t="str">
            <v>ARMAÇÃO DE PILAR OU VIGA DE UMA ESTRUTURA CONVENCIONAL DE CONCRETO ARM ADO EM UM EDIFÍCIO DE MÚLTIPLOS PAVIMENTOS UTILIZANDO AÇO CA-50 DE 10. 0 MM - MONTAGEM. AF_12/2015</v>
          </cell>
          <cell r="C2107" t="str">
            <v>KG</v>
          </cell>
          <cell r="D2107" t="str">
            <v>CR</v>
          </cell>
          <cell r="E2107" t="str">
            <v>7,42</v>
          </cell>
        </row>
        <row r="2108">
          <cell r="A2108">
            <v>92763</v>
          </cell>
          <cell r="B2108" t="str">
            <v>ARMAÇÃO DE PILAR OU VIGA DE UMA ESTRUTURA CONVENCIONAL DE CONCRETO ARM ADO EM UM EDIFÍCIO DE MÚLTIPLOS PAVIMENTOS UTILIZANDO AÇO CA-50 DE 12. 5 MM - MONTAGEM. AF_12/2015</v>
          </cell>
          <cell r="C2108" t="str">
            <v>KG</v>
          </cell>
          <cell r="D2108" t="str">
            <v>CR</v>
          </cell>
          <cell r="E2108" t="str">
            <v>6,20</v>
          </cell>
        </row>
        <row r="2109">
          <cell r="A2109">
            <v>92764</v>
          </cell>
          <cell r="B2109" t="str">
            <v>ARMAÇÃO DE PILAR OU VIGA DE UMA ESTRUTURA CONVENCIONAL DE CONCRETO ARM ADO EM UM EDIFÍCIO DE MÚLTIPLOS PAVIMENTOS UTILIZANDO AÇO CA-50 DE 16. 0 MM - MONTAGEM. AF_12/2015</v>
          </cell>
          <cell r="C2109" t="str">
            <v>KG</v>
          </cell>
          <cell r="D2109" t="str">
            <v>CR</v>
          </cell>
          <cell r="E2109" t="str">
            <v>4,94</v>
          </cell>
        </row>
        <row r="2110">
          <cell r="A2110">
            <v>92765</v>
          </cell>
          <cell r="B2110" t="str">
            <v>ARMAÇÃO DE PILAR OU VIGA DE UMA ESTRUTURA CONVENCIONAL DE CONCRETO ARM ADO EM UM EDIFÍCIO DE MÚLTIPLOS PAVIMENTOS UTILIZANDO AÇO CA-50 DE 20. 0 MM - MONTAGEM. AF_12/2015</v>
          </cell>
          <cell r="C2110" t="str">
            <v>KG</v>
          </cell>
          <cell r="D2110" t="str">
            <v>CR</v>
          </cell>
          <cell r="E2110" t="str">
            <v>4,49</v>
          </cell>
        </row>
        <row r="2111">
          <cell r="A2111">
            <v>92766</v>
          </cell>
          <cell r="B2111" t="str">
            <v>ARMAÇÃO DE PILAR OU VIGA DE UMA ESTRUTURA CONVENCIONAL DE CONCRETO ARM ADO EM UM EDIFÍCIO DE MÚLTIPLOS PAVIMENTOS UTILIZANDO AÇO CA-50 DE 25. 0 MM - MONTAGEM. AF_12/2015</v>
          </cell>
          <cell r="C2111" t="str">
            <v>KG</v>
          </cell>
          <cell r="D2111" t="str">
            <v>CR</v>
          </cell>
          <cell r="E2111" t="str">
            <v>4,90</v>
          </cell>
        </row>
        <row r="2112">
          <cell r="A2112">
            <v>92767</v>
          </cell>
          <cell r="B2112" t="str">
            <v>ARMAÇÃO DE LAJE DE UMA ESTRUTURA CONVENCIONAL DE CONCRETO ARMADO EM UM EDIFÍCIO DE MÚLTIPLOS PAVIMENTOS UTILIZANDO AÇO CA-60 DE 4.2 MM - MON TAGEM. AF_12/2015_P</v>
          </cell>
          <cell r="C2112" t="str">
            <v>KG</v>
          </cell>
          <cell r="D2112" t="str">
            <v>CR</v>
          </cell>
          <cell r="E2112" t="str">
            <v>8,54</v>
          </cell>
        </row>
        <row r="2113">
          <cell r="A2113">
            <v>92768</v>
          </cell>
          <cell r="B2113" t="str">
            <v>ARMAÇÃO DE LAJE DE UMA ESTRUTURA CONVENCIONAL DE CONCRETO ARMADO EM UM EDIFÍCIO DE MÚLTIPLOS PAVIMENTOS UTILIZANDO AÇO CA-60 DE 5.0 MM - MON TAGEM. AF_12/2015_P</v>
          </cell>
          <cell r="C2113" t="str">
            <v>KG</v>
          </cell>
          <cell r="D2113" t="str">
            <v>CR</v>
          </cell>
          <cell r="E2113" t="str">
            <v>7,65</v>
          </cell>
        </row>
        <row r="2114">
          <cell r="A2114">
            <v>92769</v>
          </cell>
          <cell r="B2114" t="str">
            <v>ARMAÇÃO DE LAJE DE UMA ESTRUTURA CONVENCIONAL DE CONCRETO ARMADO EM UM  EDIFÍCIO DE MÚLTIPLOS PAVIMENTOS UTILIZANDO AÇO CA-50 DE 6.3 MM - MON TAGEM. AF_12/2015_P</v>
          </cell>
          <cell r="C2114" t="str">
            <v>KG</v>
          </cell>
          <cell r="D2114" t="str">
            <v>CR</v>
          </cell>
          <cell r="E2114" t="str">
            <v>6,91</v>
          </cell>
        </row>
        <row r="2115">
          <cell r="A2115">
            <v>92770</v>
          </cell>
          <cell r="B2115" t="str">
            <v>ARMAÇÃO DE LAJE DE UMA ESTRUTURA CONVENCIONAL DE CONCRETO ARMADO EM UM EDIFÍCIO DE MÚLTIPLOS PAVIMENTOS UTILIZANDO AÇO CA-50 DE 8.0 MM - MON TAGEM. AF_12/2015_P</v>
          </cell>
          <cell r="C2115" t="str">
            <v>KG</v>
          </cell>
          <cell r="D2115" t="str">
            <v>CR</v>
          </cell>
          <cell r="E2115" t="str">
            <v>6,83</v>
          </cell>
        </row>
        <row r="2116">
          <cell r="A2116">
            <v>92771</v>
          </cell>
          <cell r="B2116" t="str">
            <v>ARMAÇÃO DE LAJE DE UMA ESTRUTURA CONVENCIONAL DE CONCRETO ARMADO EM UM EDIFÍCIO DE MÚLTIPLOS PAVIMENTOS UTILIZANDO AÇO CA-50 DE 10.0 MM - MO NTAGEM. AF_12/2015_P</v>
          </cell>
          <cell r="C2116" t="str">
            <v>KG</v>
          </cell>
          <cell r="D2116" t="str">
            <v>CR</v>
          </cell>
          <cell r="E2116" t="str">
            <v>5,51</v>
          </cell>
        </row>
        <row r="2117">
          <cell r="A2117">
            <v>92772</v>
          </cell>
          <cell r="B2117" t="str">
            <v>ARMAÇÃO DE LAJE DE UMA ESTRUTURA CONVENCIONAL DE CONCRETO ARMADO EM UM EDIFÍCIO DE MÚLTIPLOS PAVIMENTOS UTILIZANDO AÇO CA-50 DE 12.5 MM - MO NTAGEM. AF_12/2015_P</v>
          </cell>
          <cell r="C2117" t="str">
            <v>KG</v>
          </cell>
          <cell r="D2117" t="str">
            <v>CR</v>
          </cell>
          <cell r="E2117" t="str">
            <v>4,86</v>
          </cell>
        </row>
        <row r="2118">
          <cell r="A2118">
            <v>92773</v>
          </cell>
          <cell r="B2118" t="str">
            <v>ARMAÇÃO DE LAJE DE UMA ESTRUTURA CONVENCIONAL DE CONCRETO ARMADO EM UM EDIFÍCIO DE MÚLTIPLOS PAVIMENTOS UTILIZANDO AÇO CA-50 DE 16.0 MM - MO NTAGEM. AF_12/2015_P</v>
          </cell>
          <cell r="C2118" t="str">
            <v>KG</v>
          </cell>
          <cell r="D2118" t="str">
            <v>CR</v>
          </cell>
          <cell r="E2118" t="str">
            <v>4,62</v>
          </cell>
        </row>
        <row r="2119">
          <cell r="A2119">
            <v>92774</v>
          </cell>
          <cell r="B2119" t="str">
            <v>ARMAÇÃO DE LAJE DE UMA ESTRUTURA CONVENCIONAL DE CONCRETO ARMADO EM UM EDIFÍCIO DE MÚLTIPLOS PAVIMENTOS UTILIZANDO AÇO CA-50 DE 20.0 MM - MO NTAGEM. AF_12/2015_P</v>
          </cell>
          <cell r="C2119" t="str">
            <v>KG</v>
          </cell>
          <cell r="D2119" t="str">
            <v>CR</v>
          </cell>
          <cell r="E2119" t="str">
            <v>4,27</v>
          </cell>
        </row>
        <row r="2120">
          <cell r="A2120">
            <v>92775</v>
          </cell>
          <cell r="B2120" t="str">
            <v>ARMAÇÃO DE PILAR OU VIGA DE UMA ESTRUTURA CONVENCIONAL DE CONCRETO ARM ADO EM UMA EDIFÍCAÇÃO TÉRREA OU SOBRADO UTILIZANDO AÇO CA-60 DE 5.0 MM - MONTAGEM. AF_12/2015</v>
          </cell>
          <cell r="C2120" t="str">
            <v>KG</v>
          </cell>
          <cell r="D2120" t="str">
            <v>CR</v>
          </cell>
          <cell r="E2120" t="str">
            <v>11,90</v>
          </cell>
        </row>
        <row r="2121">
          <cell r="A2121">
            <v>92776</v>
          </cell>
          <cell r="B2121" t="str">
            <v>ARMAÇÃO DE PILAR OU VIGA DE UMA ESTRUTURA CONVENCIONAL DE CONCRETO ARM ADO EM UMA EDIFÍCAÇÃO TÉRREA OU SOBRADO UTILIZANDO AÇO CA-50 DE 6.3 MM - MONTAGEM. AF_12/2015</v>
          </cell>
          <cell r="C2121" t="str">
            <v>KG</v>
          </cell>
          <cell r="D2121" t="str">
            <v>CR</v>
          </cell>
          <cell r="E2121" t="str">
            <v>10,75</v>
          </cell>
        </row>
        <row r="2122">
          <cell r="A2122">
            <v>92777</v>
          </cell>
          <cell r="B2122" t="str">
            <v>ARMAÇÃO DE PILAR OU VIGA DE UMA ESTRUTURA CONVENCIONAL DE CONCRETO ARM ADO EM UMA EDIFÍCAÇÃO TÉRREA OU SOBRADO UTILIZANDO AÇO CA-50 DE 8.0 MM - MONTAGEM. AF_12/2015</v>
          </cell>
          <cell r="C2122" t="str">
            <v>KG</v>
          </cell>
          <cell r="D2122" t="str">
            <v>CR</v>
          </cell>
          <cell r="E2122" t="str">
            <v>10,14</v>
          </cell>
        </row>
        <row r="2123">
          <cell r="A2123">
            <v>92778</v>
          </cell>
          <cell r="B2123" t="str">
            <v>ARMAÇÃO DE PILAR OU VIGA DE UMA ESTRUTURA CONVENCIONAL DE CONCRETO ARM ADO EM UMA EDIFÍCAÇÃO TÉRREA OU SOBRADO UTILIZANDO AÇO CA-50 DE 10.0 M  M - MONTAGEM. AF_12/2015</v>
          </cell>
          <cell r="C2123" t="str">
            <v>KG</v>
          </cell>
          <cell r="D2123" t="str">
            <v>CR</v>
          </cell>
          <cell r="E2123" t="str">
            <v>8,20</v>
          </cell>
        </row>
        <row r="2124">
          <cell r="A2124">
            <v>92779</v>
          </cell>
          <cell r="B2124" t="str">
            <v>ARMAÇÃO DE PILAR OU VIGA DE UMA ESTRUTURA CONVENCIONAL DE CONCRETO ARM ADO EM UMA EDIFÍCAÇÃO TÉRREA OU SOBRADO UTILIZANDO AÇO CA-50 DE 12.5 M M - MONTAGEM. AF_12/2015</v>
          </cell>
          <cell r="C2124" t="str">
            <v>KG</v>
          </cell>
          <cell r="D2124" t="str">
            <v>CR</v>
          </cell>
          <cell r="E2124" t="str">
            <v>6,77</v>
          </cell>
        </row>
        <row r="2125">
          <cell r="A2125">
            <v>92780</v>
          </cell>
          <cell r="B2125" t="str">
            <v>ARMAÇÃO DE PILAR OU VIGA DE UMA ESTRUTURA CONVENCIONAL DE CONCRETO ARM ADO EM UMA EDIFÍCAÇÃO TÉRREA OU SOBRADO UTILIZANDO AÇO CA-50 DE 16.0 M M - MONTAGEM. AF_12/2015</v>
          </cell>
          <cell r="C2125" t="str">
            <v>KG</v>
          </cell>
          <cell r="D2125" t="str">
            <v>CR</v>
          </cell>
          <cell r="E2125" t="str">
            <v>5,33</v>
          </cell>
        </row>
        <row r="2126">
          <cell r="A2126">
            <v>92781</v>
          </cell>
          <cell r="B2126" t="str">
            <v>ARMAÇÃO DE PILAR OU VIGA DE UMA ESTRUTURA CONVENCIONAL DE CONCRETO ARM ADO EM UMA EDIFÍCAÇÃO TÉRREA OU SOBRADO UTILIZANDO AÇO CA-50 DE 20.0 M M - MONTAGEM. AF_12/2015</v>
          </cell>
          <cell r="C2126" t="str">
            <v>KG</v>
          </cell>
          <cell r="D2126" t="str">
            <v>CR</v>
          </cell>
          <cell r="E2126" t="str">
            <v>4,74</v>
          </cell>
        </row>
        <row r="2127">
          <cell r="A2127">
            <v>92782</v>
          </cell>
          <cell r="B2127" t="str">
            <v>ARMAÇÃO DE PILAR OU VIGA DE UMA ESTRUTURA CONVENCIONAL DE CONCRETO ARM ADO EM UMA EDIFÍCAÇÃO TÉRREA OU SOBRADO UTILIZANDO AÇO CA-50 DE 25.0 M M - MONTAGEM. AF_12/2015</v>
          </cell>
          <cell r="C2127" t="str">
            <v>KG</v>
          </cell>
          <cell r="D2127" t="str">
            <v>CR</v>
          </cell>
          <cell r="E2127" t="str">
            <v>5,05</v>
          </cell>
        </row>
        <row r="2128">
          <cell r="A2128">
            <v>92783</v>
          </cell>
          <cell r="B2128" t="str">
            <v>ARMAÇÃO DE LAJE DE UMA ESTRUTURA CONVENCIONAL DE CONCRETO ARMADO EM UM A EDIFÍCAÇÃO TÉRREA OU SOBRADO UTILIZANDO AÇO CA-60 DE 4.2 MM - MONTAG EM. AF_12/2015_P</v>
          </cell>
          <cell r="C2128" t="str">
            <v>KG</v>
          </cell>
          <cell r="D2128" t="str">
            <v>CR</v>
          </cell>
          <cell r="E2128" t="str">
            <v>10,09</v>
          </cell>
        </row>
        <row r="2129">
          <cell r="A2129">
            <v>92784</v>
          </cell>
          <cell r="B2129" t="str">
            <v>ARMAÇÃO DE LAJE DE UMA ESTRUTURA CONVENCIONAL DE CONCRETO ARMADO EM UM A EDIFÍCAÇÃO TÉRREA OU SOBRADO UTILIZANDO AÇO CA-60 DE 5.0 MM - MONTAG EM. AF_12/2015_P</v>
          </cell>
          <cell r="C2129" t="str">
            <v>KG</v>
          </cell>
          <cell r="D2129" t="str">
            <v>CR</v>
          </cell>
          <cell r="E2129" t="str">
            <v>8,91</v>
          </cell>
        </row>
        <row r="2130">
          <cell r="A2130">
            <v>92785</v>
          </cell>
          <cell r="B2130" t="str">
            <v>ARMAÇÃO DE LAJE DE UMA ESTRUTURA CONVENCIONAL DE CONCRETO ARMADO EM UM A EDIFÍCAÇÃO TÉRREA OU SOBRADO UTILIZANDO AÇO CA-50 DE 6.3 MM - MONTAG EM. AF_12/2015_P</v>
          </cell>
          <cell r="C2130" t="str">
            <v>KG</v>
          </cell>
          <cell r="D2130" t="str">
            <v>CR</v>
          </cell>
          <cell r="E2130" t="str">
            <v>7,86</v>
          </cell>
        </row>
        <row r="2131">
          <cell r="A2131">
            <v>92786</v>
          </cell>
          <cell r="B2131" t="str">
            <v>ARMAÇÃO DE LAJE DE UMA ESTRUTURA CONVENCIONAL DE CONCRETO ARMADO EM UM A EDIFÍCAÇÃO TÉRREA OU SOBRADO UTILIZANDO AÇO CA-50 DE 8.0 MM - MONTAG EM. AF_12/2015_P</v>
          </cell>
          <cell r="C2131" t="str">
            <v>KG</v>
          </cell>
          <cell r="D2131" t="str">
            <v>CR</v>
          </cell>
          <cell r="E2131" t="str">
            <v>7,53</v>
          </cell>
        </row>
        <row r="2132">
          <cell r="A2132">
            <v>92787</v>
          </cell>
          <cell r="B2132" t="str">
            <v xml:space="preserve">ARMAÇÃO DE LAJE DE UMA ESTRUTURA CONVENCIONAL DE CONCRETO ARMADO EM UM A EDIFÍCAÇÃO TÉRREA OU SOBRADO UTILIZANDO AÇO CA-50 DE 10.0 MM - MONTA GEM. AF_12/2015_P </v>
          </cell>
          <cell r="C2132" t="str">
            <v>KG</v>
          </cell>
          <cell r="D2132" t="str">
            <v>CR</v>
          </cell>
          <cell r="E2132" t="str">
            <v>6,03</v>
          </cell>
        </row>
        <row r="2133">
          <cell r="A2133">
            <v>92788</v>
          </cell>
          <cell r="B2133" t="str">
            <v>ARMAÇÃO DE LAJE DE UMA ESTRUTURA CONVENCIONAL DE CONCRETO ARMADO EM UM A EDIFÍCAÇÃO TÉRREA OU SOBRADO UTILIZANDO AÇO CA-50 DE 12.5 MM - MONTA GEM. AF_12/2015_P</v>
          </cell>
          <cell r="C2133" t="str">
            <v>KG</v>
          </cell>
          <cell r="D2133" t="str">
            <v>CR</v>
          </cell>
          <cell r="E2133" t="str">
            <v>5,22</v>
          </cell>
        </row>
        <row r="2134">
          <cell r="A2134">
            <v>92789</v>
          </cell>
          <cell r="B2134" t="str">
            <v>ARMAÇÃO DE LAJE DE UMA ESTRUTURA CONVENCIONAL DE CONCRETO ARMADO EM UM A EDIFÍCAÇÃO TÉRREA OU SOBRADO UTILIZANDO AÇO CA-50 DE 16.0 MM - MONTA GEM. AF_12/2015_P</v>
          </cell>
          <cell r="C2134" t="str">
            <v>KG</v>
          </cell>
          <cell r="D2134" t="str">
            <v>CR</v>
          </cell>
          <cell r="E2134" t="str">
            <v>4,85</v>
          </cell>
        </row>
        <row r="2135">
          <cell r="A2135">
            <v>92790</v>
          </cell>
          <cell r="B2135" t="str">
            <v>ARMAÇÃO DE LAJE DE UMA ESTRUTURA CONVENCIONAL DE CONCRETO ARMADO EM UM A EDIFÍCAÇÃO TÉRREA OU SOBRADO UTILIZANDO AÇO CA-50 DE 20.0 MM - MONTA GEM. AF_12/2015_P</v>
          </cell>
          <cell r="C2135" t="str">
            <v>KG</v>
          </cell>
          <cell r="D2135" t="str">
            <v>CR</v>
          </cell>
          <cell r="E2135" t="str">
            <v>4,42</v>
          </cell>
        </row>
        <row r="2136">
          <cell r="A2136">
            <v>92791</v>
          </cell>
          <cell r="B2136" t="str">
            <v>CORTE E DOBRA DE AÇO CA-60, DIÂMETRO DE 5.0 MM, UTILIZADO EM ESTRUTURA S DIVERSAS, EXCETO LAJES. AF_12/2015</v>
          </cell>
          <cell r="C2136" t="str">
            <v>KG</v>
          </cell>
          <cell r="D2136" t="str">
            <v>CR</v>
          </cell>
          <cell r="E2136" t="str">
            <v>7,43</v>
          </cell>
        </row>
        <row r="2137">
          <cell r="A2137">
            <v>92792</v>
          </cell>
          <cell r="B2137" t="str">
            <v>CORTE E DOBRA DE AÇO CA-50, DIÂMETRO DE 6.3 MM, UTILIZADO EM ESTRUTURA S DIVERSAS, EXCETO LAJES. AF_12/2015</v>
          </cell>
          <cell r="C2137" t="str">
            <v>KG</v>
          </cell>
          <cell r="D2137" t="str">
            <v>CR</v>
          </cell>
          <cell r="E2137" t="str">
            <v>7,28</v>
          </cell>
        </row>
        <row r="2138">
          <cell r="A2138">
            <v>92793</v>
          </cell>
          <cell r="B2138" t="str">
            <v>CORTE E DOBRA DE AÇO CA-50, DIÂMETRO DE 8.0 MM, UTILIZADO EM ESTRUTURA S DIVERSAS, EXCETO LAJES. AF_12/2015</v>
          </cell>
          <cell r="C2138" t="str">
            <v>KG</v>
          </cell>
          <cell r="D2138" t="str">
            <v>CR</v>
          </cell>
          <cell r="E2138" t="str">
            <v>7,50</v>
          </cell>
        </row>
        <row r="2139">
          <cell r="A2139">
            <v>92794</v>
          </cell>
          <cell r="B2139" t="str">
            <v>CORTE E DOBRA DE AÇO CA-50, DIÂMETRO DE 10.0 MM, UTILIZADO EM ESTRUTUR AS DIVERSAS, EXCETO LAJES. AF_12/2015</v>
          </cell>
          <cell r="C2139" t="str">
            <v>KG</v>
          </cell>
          <cell r="D2139" t="str">
            <v>CR</v>
          </cell>
          <cell r="E2139" t="str">
            <v>6,18</v>
          </cell>
        </row>
        <row r="2140">
          <cell r="A2140">
            <v>92795</v>
          </cell>
          <cell r="B2140" t="str">
            <v>CORTE E DOBRA DE AÇO CA-50, DIÂMETRO DE 12.5 MM, UTILIZADO EM ESTRUTUR AS DIVERSAS, EXCETO LAJES. AF_12/2015</v>
          </cell>
          <cell r="C2140" t="str">
            <v>KG</v>
          </cell>
          <cell r="D2140" t="str">
            <v>CR</v>
          </cell>
          <cell r="E2140" t="str">
            <v>5,25</v>
          </cell>
        </row>
        <row r="2141">
          <cell r="A2141">
            <v>92796</v>
          </cell>
          <cell r="B2141" t="str">
            <v>CORTE E DOBRA DE AÇO CA-50, DIÂMETRO DE 16.0 MM, UTILIZADO EM ESTRUTUR AS DIVERSAS, EXCETO LAJES. AF_12/2015</v>
          </cell>
          <cell r="C2141" t="str">
            <v>KG</v>
          </cell>
          <cell r="D2141" t="str">
            <v>CR</v>
          </cell>
          <cell r="E2141" t="str">
            <v>4,24</v>
          </cell>
        </row>
        <row r="2142">
          <cell r="A2142">
            <v>92797</v>
          </cell>
          <cell r="B2142" t="str">
            <v>CORTE E DOBRA DE AÇO CA-50, DIÂMETRO DE 20.0 MM, UTILIZADO EM ESTRUTUR AS DIVERSAS, EXCETO LAJES. AF_12/2015</v>
          </cell>
          <cell r="C2142" t="str">
            <v>KG</v>
          </cell>
          <cell r="D2142" t="str">
            <v>CR</v>
          </cell>
          <cell r="E2142" t="str">
            <v>3,96</v>
          </cell>
        </row>
        <row r="2143">
          <cell r="A2143">
            <v>92798</v>
          </cell>
          <cell r="B2143" t="str">
            <v>CORTE E DOBRA DE AÇO CA-50, DIÂMETRO DE 25.0 MM, UTILIZADO EM ESTRUTUR AS DIVERSAS, EXCETO LAJES. AF_12/2015</v>
          </cell>
          <cell r="C2143" t="str">
            <v>KG</v>
          </cell>
          <cell r="D2143" t="str">
            <v>CR</v>
          </cell>
          <cell r="E2143" t="str">
            <v>4,51</v>
          </cell>
        </row>
        <row r="2144">
          <cell r="A2144">
            <v>92799</v>
          </cell>
          <cell r="B2144" t="str">
            <v>CORTE E DOBRA DE AÇO CA-60, DIÂMETRO DE 4.2 MM, UTILIZADO EM LAJE. AF_ 12/2015</v>
          </cell>
          <cell r="C2144" t="str">
            <v>KG</v>
          </cell>
          <cell r="D2144" t="str">
            <v>CR</v>
          </cell>
          <cell r="E2144" t="str">
            <v>6,01</v>
          </cell>
        </row>
        <row r="2145">
          <cell r="A2145">
            <v>92800</v>
          </cell>
          <cell r="B2145" t="str">
            <v>CORTE E DOBRA DE AÇO CA-60, DIÂMETRO DE 5.0 MM, UTILIZADO EM LAJE. AF_  12/2015</v>
          </cell>
          <cell r="C2145" t="str">
            <v>KG</v>
          </cell>
          <cell r="D2145" t="str">
            <v>CR</v>
          </cell>
          <cell r="E2145" t="str">
            <v>5,58</v>
          </cell>
        </row>
        <row r="2146">
          <cell r="A2146">
            <v>92801</v>
          </cell>
          <cell r="B2146" t="str">
            <v>CORTE E DOBRA DE AÇO CA-50, DIÂMETRO DE 6.3 MM, UTILIZADO EM LAJE. AF_ 12/2015</v>
          </cell>
          <cell r="C2146" t="str">
            <v>KG</v>
          </cell>
          <cell r="D2146" t="str">
            <v>CR</v>
          </cell>
          <cell r="E2146" t="str">
            <v>5,34</v>
          </cell>
        </row>
        <row r="2147">
          <cell r="A2147">
            <v>92802</v>
          </cell>
          <cell r="B2147" t="str">
            <v>CORTE E DOBRA DE AÇO CA-50, DIÂMETRO DE 8.0 MM, UTILIZADO EM LAJE. AF_ 12/2015</v>
          </cell>
          <cell r="C2147" t="str">
            <v>KG</v>
          </cell>
          <cell r="D2147" t="str">
            <v>CR</v>
          </cell>
          <cell r="E2147" t="str">
            <v>5,66</v>
          </cell>
        </row>
        <row r="2148">
          <cell r="A2148">
            <v>92803</v>
          </cell>
          <cell r="B2148" t="str">
            <v>CORTE E DOBRA DE AÇO CA-50, DIÂMETRO DE 10.0 MM, UTILIZADO EM LAJE. AF _12/2015</v>
          </cell>
          <cell r="C2148" t="str">
            <v>KG</v>
          </cell>
          <cell r="D2148" t="str">
            <v>CR</v>
          </cell>
          <cell r="E2148" t="str">
            <v>4,63</v>
          </cell>
        </row>
        <row r="2149">
          <cell r="A2149">
            <v>92804</v>
          </cell>
          <cell r="B2149" t="str">
            <v>CORTE E DOBRA DE AÇO CA-50, DIÂMETRO DE 12.5 MM, UTILIZADO EM LAJE. AF _12/2015</v>
          </cell>
          <cell r="C2149" t="str">
            <v>KG</v>
          </cell>
          <cell r="D2149" t="str">
            <v>CR</v>
          </cell>
          <cell r="E2149" t="str">
            <v>4,19</v>
          </cell>
        </row>
        <row r="2150">
          <cell r="A2150">
            <v>92805</v>
          </cell>
          <cell r="B2150" t="str">
            <v>CORTE E DOBRA DE AÇO CA-50, DIÂMETRO DE 16.0 MM, UTILIZADO EM LAJE. AF _12/2015</v>
          </cell>
          <cell r="C2150" t="str">
            <v>KG</v>
          </cell>
          <cell r="D2150" t="str">
            <v>CR</v>
          </cell>
          <cell r="E2150" t="str">
            <v>4,13</v>
          </cell>
        </row>
        <row r="2151">
          <cell r="A2151">
            <v>92806</v>
          </cell>
          <cell r="B2151" t="str">
            <v>CORTE E DOBRA DE AÇO CA-50, DIÂMETRO DE 20.0 MM, UTILIZADO EM LAJE. AF _12/2015</v>
          </cell>
          <cell r="C2151" t="str">
            <v>KG</v>
          </cell>
          <cell r="D2151" t="str">
            <v>CR</v>
          </cell>
          <cell r="E2151" t="str">
            <v>3,91</v>
          </cell>
        </row>
        <row r="2152">
          <cell r="A2152">
            <v>92875</v>
          </cell>
          <cell r="B2152" t="str">
            <v>CORTE E DOBRA DE AÇO CA-25, DIÂMETRO DE 6.3 MM. AF_12/2015</v>
          </cell>
          <cell r="C2152" t="str">
            <v>KG</v>
          </cell>
          <cell r="D2152" t="str">
            <v>CR</v>
          </cell>
          <cell r="E2152" t="str">
            <v>7,54</v>
          </cell>
        </row>
        <row r="2153">
          <cell r="A2153">
            <v>92876</v>
          </cell>
          <cell r="B2153" t="str">
            <v>CORTE E DOBRA DE AÇO CA-25, DIÂMETRO DE 8.0 MM. AF_12/2015</v>
          </cell>
          <cell r="C2153" t="str">
            <v>KG</v>
          </cell>
          <cell r="D2153" t="str">
            <v>CR</v>
          </cell>
          <cell r="E2153" t="str">
            <v>7,18</v>
          </cell>
        </row>
        <row r="2154">
          <cell r="A2154">
            <v>92877</v>
          </cell>
          <cell r="B2154" t="str">
            <v>CORTE E DOBRA DE AÇO CA-25, DIÂMETRO DE 10.0 MM. AF_12/2015</v>
          </cell>
          <cell r="C2154" t="str">
            <v>KG</v>
          </cell>
          <cell r="D2154" t="str">
            <v>CR</v>
          </cell>
          <cell r="E2154" t="str">
            <v>6,31</v>
          </cell>
        </row>
        <row r="2155">
          <cell r="A2155">
            <v>92878</v>
          </cell>
          <cell r="B2155" t="str">
            <v>CORTE E DOBRA DE AÇO CA-25, DIÂMETRO DE 12.5 MM. AF_12/2015</v>
          </cell>
          <cell r="C2155" t="str">
            <v>KG</v>
          </cell>
          <cell r="D2155" t="str">
            <v>CR</v>
          </cell>
          <cell r="E2155" t="str">
            <v>5,61</v>
          </cell>
        </row>
        <row r="2156">
          <cell r="A2156">
            <v>92879</v>
          </cell>
          <cell r="B2156" t="str">
            <v>CORTE E DOBRA DE AÇO CA-25, DIÂMETRO DE 16.0 MM. AF_12/2015</v>
          </cell>
          <cell r="C2156" t="str">
            <v>KG</v>
          </cell>
          <cell r="D2156" t="str">
            <v>CR</v>
          </cell>
          <cell r="E2156" t="str">
            <v>4,60</v>
          </cell>
        </row>
        <row r="2157">
          <cell r="A2157">
            <v>92880</v>
          </cell>
          <cell r="B2157" t="str">
            <v>CORTE E DOBRA DE AÇO CA-25, DIÂMETRO DE 20.0 MM. AF_12/2015</v>
          </cell>
          <cell r="C2157" t="str">
            <v>KG</v>
          </cell>
          <cell r="D2157" t="str">
            <v>CR</v>
          </cell>
          <cell r="E2157" t="str">
            <v>4,61</v>
          </cell>
        </row>
        <row r="2158">
          <cell r="A2158">
            <v>92881</v>
          </cell>
          <cell r="B2158" t="str">
            <v>CORTE E DOBRA DE AÇO CA-25, DIÂMETRO DE 25.0 MM. AF_12/2015</v>
          </cell>
          <cell r="C2158" t="str">
            <v>KG</v>
          </cell>
          <cell r="D2158" t="str">
            <v>CR</v>
          </cell>
          <cell r="E2158" t="str">
            <v>4,55</v>
          </cell>
        </row>
        <row r="2159">
          <cell r="A2159">
            <v>92882</v>
          </cell>
          <cell r="B2159" t="str">
            <v>ARMAÇÃO UTILIZANDO AÇO CA-25 DE 6.3 MM - MONTAGEM. AF_12/2015</v>
          </cell>
          <cell r="C2159" t="str">
            <v>KG</v>
          </cell>
          <cell r="D2159" t="str">
            <v>CR</v>
          </cell>
          <cell r="E2159" t="str">
            <v>9,61</v>
          </cell>
        </row>
        <row r="2160">
          <cell r="A2160">
            <v>92883</v>
          </cell>
          <cell r="B2160" t="str">
            <v>ARMAÇÃO UTILIZANDO AÇO CA-25 DE 8.0 MM - MONTAGEM. AF_12/2015</v>
          </cell>
          <cell r="C2160" t="str">
            <v>KG</v>
          </cell>
          <cell r="D2160" t="str">
            <v>CR</v>
          </cell>
          <cell r="E2160" t="str">
            <v>8,77</v>
          </cell>
        </row>
        <row r="2161">
          <cell r="A2161">
            <v>92884</v>
          </cell>
          <cell r="B2161" t="str">
            <v>ARMAÇÃO UTILIZANDO AÇO CA-25 DE 10.0 MM - MONTAGEM. AF_12/2015</v>
          </cell>
          <cell r="C2161" t="str">
            <v>KG</v>
          </cell>
          <cell r="D2161" t="str">
            <v>CR</v>
          </cell>
          <cell r="E2161" t="str">
            <v>7,55</v>
          </cell>
        </row>
        <row r="2162">
          <cell r="A2162">
            <v>92885</v>
          </cell>
          <cell r="B2162" t="str">
            <v>ARMAÇÃO UTILIZANDO AÇO CA-25 DE 12.5 MM - MONTAGEM. AF_12/2015</v>
          </cell>
          <cell r="C2162" t="str">
            <v>KG</v>
          </cell>
          <cell r="D2162" t="str">
            <v>CR</v>
          </cell>
          <cell r="E2162" t="str">
            <v>6,56</v>
          </cell>
        </row>
        <row r="2163">
          <cell r="A2163">
            <v>92886</v>
          </cell>
          <cell r="B2163" t="str">
            <v>ARMAÇÃO UTILIZANDO AÇO CA-25 DE 16.0 MM - MONTAGEM. AF_12/2015</v>
          </cell>
          <cell r="C2163" t="str">
            <v>KG</v>
          </cell>
          <cell r="D2163" t="str">
            <v>CR</v>
          </cell>
          <cell r="E2163" t="str">
            <v>5,31</v>
          </cell>
        </row>
        <row r="2164">
          <cell r="A2164">
            <v>92887</v>
          </cell>
          <cell r="B2164" t="str">
            <v>ARMAÇÃO UTILIZANDO AÇO CA-25 DE 20.0 MM - MONTAGEM. AF_12/2015</v>
          </cell>
          <cell r="C2164" t="str">
            <v>KG</v>
          </cell>
          <cell r="D2164" t="str">
            <v>CR</v>
          </cell>
          <cell r="E2164" t="str">
            <v>5,13</v>
          </cell>
        </row>
        <row r="2165">
          <cell r="A2165">
            <v>92888</v>
          </cell>
          <cell r="B2165" t="str">
            <v>ARMAÇÃO UTILIZANDO AÇO CA-25 DE 25.0 MM - MONTAGEM. AF_12/2015 ARMAÇÃO DE FUNDAÇÕES E ESTRUTURAS DE CONCRETO ARMADO, EXCETO VIGAS, PI  LARES E LAJES (DE EDIFÍCIOS DE MÚLTIPLOS PAVIMENTOS, EDIFICAÇÃO TÉRREA OU SOBRADO), UTILIZANDO AÇO CA-60 DE 5.0 MM - MONTAGEM. AF_12/2015</v>
          </cell>
          <cell r="C2165" t="str">
            <v>KG</v>
          </cell>
          <cell r="D2165" t="str">
            <v>CR</v>
          </cell>
          <cell r="E2165" t="str">
            <v>4,93</v>
          </cell>
        </row>
        <row r="2166">
          <cell r="A2166">
            <v>92915</v>
          </cell>
          <cell r="B2166" t="str">
            <v>ARMAÇÃO DE FUNDAÇÕES E ESTRUTURAS DE CONCRETO ARMADO, EXCETO VIGAS, PI  LARES E LAJES (DE EDIFÍCIOS DE MÚLTIPLOS PAVIMENTOS, EDIFICAÇÃO TÉRREA OU SOBRADO), UTILIZANDO AÇO CA-60 DE 5.0 MM - MONTAGEM. AF_12/2015</v>
          </cell>
          <cell r="C2166" t="str">
            <v>KG</v>
          </cell>
          <cell r="D2166" t="str">
            <v>CR</v>
          </cell>
          <cell r="E2166" t="str">
            <v>10,98</v>
          </cell>
        </row>
        <row r="2167">
          <cell r="A2167">
            <v>92916</v>
          </cell>
          <cell r="B2167" t="str">
            <v>ARMAÇÃO DE FUNDAÇÕES E ESTRUTURAS DE CONCRETO ARMADO, EXCETO VIGAS, PI LARES E LAJES (DE EDIFÍCIOS DE MÚLTIPLOS PAVIMENTOS, EDIFICAÇÃO TÉRREA OU SOBRADO), UTILIZANDO AÇO CA-50 DE 6.3 MM - MONTAGEM. AF_12/2015</v>
          </cell>
          <cell r="C2167" t="str">
            <v>KG</v>
          </cell>
          <cell r="D2167" t="str">
            <v>CR</v>
          </cell>
          <cell r="E2167" t="str">
            <v>10,05</v>
          </cell>
        </row>
        <row r="2168">
          <cell r="A2168">
            <v>92917</v>
          </cell>
          <cell r="B2168" t="str">
            <v>ARMAÇÃO DE FUNDAÇÕES E ESTRUTURAS DE CONCRETO ARMADO, EXCETO VIGAS, PI LARES E LAJES (DE EDIFÍCIOS DE MÚLTIPLOS PAVIMENTOS, EDIFICAÇÃO TÉRREA OU SOBRADO), UTILIZANDO AÇO CA-50 DE 8.0 MM - MONTAGEM. AF_12/2015</v>
          </cell>
          <cell r="C2168" t="str">
            <v>KG</v>
          </cell>
          <cell r="D2168" t="str">
            <v>CR</v>
          </cell>
          <cell r="E2168" t="str">
            <v>9,61</v>
          </cell>
        </row>
        <row r="2169">
          <cell r="A2169">
            <v>92919</v>
          </cell>
          <cell r="B2169" t="str">
            <v>ARMAÇÃO DE FUNDAÇÕES E ESTRUTURAS DE CONCRETO ARMADO, EXCETO VIGAS, PI LARES E LAJES (DE EDIFÍCIOS DE MÚLTIPLOS PAVIMENTOS, EDIFICAÇÃO TÉRREA OU SOBRADO), UTILIZANDO AÇO CA-50 DE 10.0 MM - MONTAGEM. AF_12/2015</v>
          </cell>
          <cell r="C2169" t="str">
            <v>KG</v>
          </cell>
          <cell r="D2169" t="str">
            <v>CR</v>
          </cell>
          <cell r="E2169" t="str">
            <v>7,81</v>
          </cell>
        </row>
        <row r="2170">
          <cell r="A2170">
            <v>92921</v>
          </cell>
          <cell r="B2170" t="str">
            <v>ARMAÇÃO DE FUNDAÇÕES E ESTRUTURAS DE CONCRETO ARMADO, EXCETO VIGAS, PI LARES E LAJES (DE EDIFÍCIOS DE MÚLTIPLOS PAVIMENTOS, EDIFICAÇÃO TÉRREA OU SOBRADO), UTILIZANDO AÇO CA-50 DE 12.5 MM - MONTAGEM. AF_12/2015</v>
          </cell>
          <cell r="C2170" t="str">
            <v>KG</v>
          </cell>
          <cell r="D2170" t="str">
            <v>CR</v>
          </cell>
          <cell r="E2170" t="str">
            <v>6,48</v>
          </cell>
        </row>
        <row r="2171">
          <cell r="A2171">
            <v>92922</v>
          </cell>
          <cell r="B2171" t="str">
            <v>ARMAÇÃO DE FUNDAÇÕES E ESTRUTURAS DE CONCRETO ARMADO, EXCETO VIGAS, PI LARES E LAJES (DE EDIFÍCIOS DE MÚLTIPLOS PAVIMENTOS, EDIFICAÇÃO TÉRREA OU SOBRADO), UTILIZANDO AÇO CA-50 DE 16.0 MM - MONTAGEM. AF_12/2015</v>
          </cell>
          <cell r="C2171" t="str">
            <v>KG</v>
          </cell>
          <cell r="D2171" t="str">
            <v>CR</v>
          </cell>
          <cell r="E2171" t="str">
            <v>5,13</v>
          </cell>
        </row>
        <row r="2172">
          <cell r="A2172">
            <v>92923</v>
          </cell>
          <cell r="B2172" t="str">
            <v>ARMAÇÃO DE FUNDAÇÕES E ESTRUTURAS DE CONCRETO ARMADO, EXCETO VIGAS, PI LARES E LAJES (DE EDIFÍCIOS DE MÚLTIPLOS PAVIMENTOS, EDIFICAÇÃO TÉRREA OU SOBRADO), UTILIZANDO AÇO CA-50 DE 20.0 MM - MONTAGEM. AF_12/2015</v>
          </cell>
          <cell r="C2172" t="str">
            <v>KG</v>
          </cell>
          <cell r="D2172" t="str">
            <v>CR</v>
          </cell>
          <cell r="E2172" t="str">
            <v>4,61</v>
          </cell>
        </row>
        <row r="2173">
          <cell r="A2173">
            <v>92924</v>
          </cell>
          <cell r="B2173" t="str">
            <v>ARMAÇÃO DE FUNDAÇÕES E ESTRUTURAS DE CONCRETO ARMADO, EXCETO VIGAS, PI LARES E LAJES (DE EDIFÍCIOS DE MÚLTIPLOS PAVIMENTOS, EDIFICAÇÃO TÉRREA OU SOBRADO), UTILIZANDO AÇO CA-50 DE 25.0 MM - MONTAGEM. AF_12/2015</v>
          </cell>
          <cell r="C2173" t="str">
            <v>KG</v>
          </cell>
          <cell r="D2173" t="str">
            <v>CR</v>
          </cell>
          <cell r="E2173" t="str">
            <v>4,97</v>
          </cell>
        </row>
        <row r="2174">
          <cell r="A2174" t="str">
            <v>0043</v>
          </cell>
          <cell r="B2174" t="str">
            <v>CONCRETOS CONCRETO NAO ESTRUTURAL, CONSUMO 150KG/M3, PREPARO COM BETONEIRA, SEM LANCAMENTO</v>
          </cell>
        </row>
        <row r="2175">
          <cell r="A2175">
            <v>5652</v>
          </cell>
          <cell r="B2175" t="str">
            <v>CONCRETO NAO ESTRUTURAL, CONSUMO 150KG/M3, PREPARO COM BETONEIRA, SEM LANCAMENTO</v>
          </cell>
          <cell r="C2175" t="str">
            <v>M3</v>
          </cell>
          <cell r="D2175" t="str">
            <v>CR</v>
          </cell>
          <cell r="E2175" t="str">
            <v>241,57</v>
          </cell>
        </row>
        <row r="2176">
          <cell r="A2176">
            <v>6042</v>
          </cell>
          <cell r="B2176" t="str">
            <v xml:space="preserve">CONCRETO NAO ESTRUTURAL, CONSUMO 210KG/M3, PREPARO COM BETONEIRA, SEM LANCAMENTO </v>
          </cell>
          <cell r="C2176" t="str">
            <v>M3</v>
          </cell>
          <cell r="D2176" t="str">
            <v>CR</v>
          </cell>
          <cell r="E2176" t="str">
            <v>267,83</v>
          </cell>
        </row>
        <row r="2177">
          <cell r="A2177">
            <v>6045</v>
          </cell>
          <cell r="B2177" t="str">
            <v>CONCRETO FCK=15MPA, PREPARO COM BETONEIRA, SEM LANCAMENTO</v>
          </cell>
          <cell r="C2177" t="str">
            <v>M3</v>
          </cell>
          <cell r="D2177" t="str">
            <v>CR</v>
          </cell>
          <cell r="E2177" t="str">
            <v>317,66</v>
          </cell>
        </row>
        <row r="2178">
          <cell r="A2178">
            <v>40780</v>
          </cell>
          <cell r="B2178" t="str">
            <v>REGULARIZACAO DE SUPERFICIE DE CONC. APARENTE</v>
          </cell>
          <cell r="C2178" t="str">
            <v>M2</v>
          </cell>
          <cell r="D2178" t="str">
            <v>CR</v>
          </cell>
          <cell r="E2178" t="str">
            <v>7,50</v>
          </cell>
        </row>
        <row r="2179">
          <cell r="A2179">
            <v>73972</v>
          </cell>
          <cell r="B2179" t="str">
            <v>CONCRETO C/ PREPARO MECANICO (BETONEIRA) NA OBRA</v>
          </cell>
        </row>
        <row r="2180">
          <cell r="A2180" t="str">
            <v>73972/001</v>
          </cell>
          <cell r="B2180" t="str">
            <v>CONCRETO FCK=25MPA, VIRADO EM BETONEIRA, SEM LANCAMENTO</v>
          </cell>
          <cell r="C2180" t="str">
            <v>M3</v>
          </cell>
          <cell r="D2180" t="str">
            <v>CR</v>
          </cell>
          <cell r="E2180" t="str">
            <v>348,81</v>
          </cell>
        </row>
        <row r="2181">
          <cell r="A2181" t="str">
            <v>73972/002</v>
          </cell>
          <cell r="B2181" t="str">
            <v>CONCRETO FCK=20MPA, VIRADO EM BETONEIRA, SEM LANCAMENTO CONCRETO ARMADO FCK=15MPA (PREP.NA OBRA C/BETONEIRA), INCLUSIVE IMPERMEABILIZANTE (ESTRUTURAS)</v>
          </cell>
          <cell r="C2181" t="str">
            <v>M3</v>
          </cell>
          <cell r="D2181" t="str">
            <v>CR</v>
          </cell>
          <cell r="E2181" t="str">
            <v>338,34</v>
          </cell>
        </row>
        <row r="2182">
          <cell r="A2182">
            <v>73983</v>
          </cell>
          <cell r="B2182" t="str">
            <v>CONCRETO ARMADO FCK=15MPA (PREP.NA OBRA C/BETONEIRA), INCLUSIVE IMPERMEABILIZANTE (ESTRUTURAS)</v>
          </cell>
        </row>
        <row r="2183">
          <cell r="A2183" t="str">
            <v>73983/001</v>
          </cell>
          <cell r="B2183" t="str">
            <v>CONCRETO FCK=15MPA, VIRADO EM BETONEIRA, SEM LANCAMENTO, COM IMPERMEAB ILIZANTE</v>
          </cell>
          <cell r="C2183" t="str">
            <v>M3</v>
          </cell>
          <cell r="D2183" t="str">
            <v>CR</v>
          </cell>
          <cell r="E2183" t="str">
            <v>351,18</v>
          </cell>
        </row>
        <row r="2184">
          <cell r="A2184">
            <v>74004</v>
          </cell>
          <cell r="B2184" t="str">
            <v>CONCRETOS-INCLUI FORNECIMENTO, LANCAMENTO NAS FORMAS, ADENSAMENTO, DESEMPENO E PREPARO DAS JUNTAS DE CONCRETAGEM.</v>
          </cell>
        </row>
        <row r="2185">
          <cell r="A2185" t="str">
            <v>74004/003</v>
          </cell>
          <cell r="B2185" t="str">
            <v>CONCRETO GROUT, PREPARADO NO LOCAL, LANCADO E ADENSADO</v>
          </cell>
          <cell r="C2185" t="str">
            <v>M3</v>
          </cell>
          <cell r="D2185" t="str">
            <v>CR</v>
          </cell>
          <cell r="E2185" t="str">
            <v>434,85</v>
          </cell>
        </row>
        <row r="2186">
          <cell r="A2186">
            <v>74115</v>
          </cell>
          <cell r="B2186" t="str">
            <v>CONCRETO PARA LASTRO</v>
          </cell>
        </row>
        <row r="2187">
          <cell r="A2187" t="str">
            <v>74115/001</v>
          </cell>
          <cell r="B2187" t="str">
            <v>EXECUÇÃO DE LASTRO EM CONCRETO (1:2,5:6), PREPARO MANUAL</v>
          </cell>
          <cell r="C2187" t="str">
            <v>M3</v>
          </cell>
          <cell r="D2187" t="str">
            <v>CR</v>
          </cell>
          <cell r="E2187" t="str">
            <v>332,69</v>
          </cell>
        </row>
        <row r="2188">
          <cell r="A2188">
            <v>74138</v>
          </cell>
          <cell r="B2188" t="str">
            <v>CONCRETO BOMBEADO CONCRETO USINADO NÃO BOMBEÁVEL FCK=15MPA, INCLUSIVE LANCAMENTO E ADENS AMENTO</v>
          </cell>
        </row>
        <row r="2189">
          <cell r="A2189" t="str">
            <v>74138/001</v>
          </cell>
          <cell r="B2189" t="str">
            <v>CONCRETO USINADO NÃO BOMBEÁVEL FCK=15MPA, INCLUSIVE LANCAMENTO E ADENS AMENTO</v>
          </cell>
          <cell r="C2189" t="str">
            <v>M3</v>
          </cell>
          <cell r="D2189" t="str">
            <v>CR</v>
          </cell>
          <cell r="E2189" t="str">
            <v>271,59</v>
          </cell>
        </row>
        <row r="2190">
          <cell r="A2190">
            <v>74157</v>
          </cell>
          <cell r="B2190" t="str">
            <v>LANCAMENTO MANUAL DE CONCRETO</v>
          </cell>
        </row>
        <row r="2191">
          <cell r="A2191" t="str">
            <v>74157/004</v>
          </cell>
          <cell r="B2191" t="str">
            <v>LANCAMENTO/APLICACAO MANUAL DE CONCRETO EM FUNDACOES</v>
          </cell>
          <cell r="C2191" t="str">
            <v>M3</v>
          </cell>
          <cell r="D2191" t="str">
            <v>CR</v>
          </cell>
          <cell r="E2191" t="str">
            <v>81,33</v>
          </cell>
        </row>
        <row r="2192">
          <cell r="A2192">
            <v>89993</v>
          </cell>
          <cell r="B2192" t="str">
            <v>GRAUTEAMENTO VERTICAL EM ALVENARIA ESTRUTURAL. AF_01/2015 GRAUTEAMENTO DE CINTA INTERMEDIÁRIA OU DE CONTRAVERGA EM ALVENARIA EST RUTURAL. AF_01/2015</v>
          </cell>
          <cell r="C2192" t="str">
            <v>M3</v>
          </cell>
          <cell r="D2192" t="str">
            <v>CR</v>
          </cell>
          <cell r="E2192" t="str">
            <v>539,16</v>
          </cell>
        </row>
        <row r="2193">
          <cell r="A2193">
            <v>89994</v>
          </cell>
          <cell r="B2193" t="str">
            <v>GRAUTEAMENTO DE CINTA INTERMEDIÁRIA OU DE CONTRAVERGA EM ALVENARIA EST RUTURAL. AF_01/2015</v>
          </cell>
          <cell r="C2193" t="str">
            <v>M3</v>
          </cell>
          <cell r="D2193" t="str">
            <v>CR</v>
          </cell>
          <cell r="E2193" t="str">
            <v>456,18</v>
          </cell>
        </row>
        <row r="2194">
          <cell r="A2194">
            <v>89995</v>
          </cell>
          <cell r="B2194" t="str">
            <v>GRAUTEAMENTO DE CINTA SUPERIOR OU DE VERGA EM ALVENARIA ESTRUTURAL. AF _01/2015</v>
          </cell>
          <cell r="C2194" t="str">
            <v>M3</v>
          </cell>
          <cell r="D2194" t="str">
            <v>CR</v>
          </cell>
          <cell r="E2194" t="str">
            <v>517,94</v>
          </cell>
        </row>
        <row r="2195">
          <cell r="A2195">
            <v>90278</v>
          </cell>
          <cell r="B2195" t="str">
            <v>GRAUTE FGK=15 MPA; TRAÇO 1:0,04:2,0:2,4 (CIMENTO/ CAL/ AREIA GROSSA/ B RITA 0) - PREPARO MECÂNICO COM BETONEIRA 400 L. AF_02/2015</v>
          </cell>
          <cell r="C2195" t="str">
            <v>M3</v>
          </cell>
          <cell r="D2195" t="str">
            <v>CR</v>
          </cell>
          <cell r="E2195" t="str">
            <v>267,63</v>
          </cell>
        </row>
        <row r="2196">
          <cell r="A2196">
            <v>90279</v>
          </cell>
          <cell r="B2196" t="str">
            <v xml:space="preserve">GRAUTE FGK=20 MPA; TRAÇO 1:0,04:1,6:1,9 (CIMENTO/ CAL/ AREIA GROSSA/ B RITA 0) - PREPARO MECÂNICO COM BETONEIRA 400 L. AF_02/2015 </v>
          </cell>
          <cell r="C2196" t="str">
            <v>M3</v>
          </cell>
          <cell r="D2196" t="str">
            <v>CR</v>
          </cell>
          <cell r="E2196" t="str">
            <v>282,32</v>
          </cell>
        </row>
        <row r="2197">
          <cell r="A2197">
            <v>90280</v>
          </cell>
          <cell r="B2197" t="str">
            <v>GRAUTE FGK=25 MPA; TRAÇO 1:0,02:1,2:1,5 (CIMENTO/ CAL/ AREIA GROSSA/ B RITA 0) - PREPARO MECÂNICO COM BETONEIRA 400 L. AF_02/2015</v>
          </cell>
          <cell r="C2197" t="str">
            <v>M3</v>
          </cell>
          <cell r="D2197" t="str">
            <v>CR</v>
          </cell>
          <cell r="E2197" t="str">
            <v>310,91</v>
          </cell>
        </row>
        <row r="2198">
          <cell r="A2198">
            <v>90281</v>
          </cell>
          <cell r="B2198" t="str">
            <v>GRAUTE FGK=30 MPA; TRAÇO 1:0,02:0,8:1,1 (CIMENTO/ CAL/ AREIA GROSSA/ B RITA 0) - PREPARO MECÂNICO COM BETONEIRA 400 L. AF_02/2015</v>
          </cell>
          <cell r="C2198" t="str">
            <v>M3</v>
          </cell>
          <cell r="D2198" t="str">
            <v>CR</v>
          </cell>
          <cell r="E2198" t="str">
            <v>350,40</v>
          </cell>
        </row>
        <row r="2199">
          <cell r="A2199">
            <v>90282</v>
          </cell>
          <cell r="B2199" t="str">
            <v>GRAUTE FGK=15 MPA; TRAÇO 1:2,0:2,4 (CIMENTO/ AREIA GROSSA/ BRITA 0/ AD ITIVO) - PREPARO MECÂNICO COM BETONEIRA 400 L. AF_02/2015</v>
          </cell>
          <cell r="C2199" t="str">
            <v>M3</v>
          </cell>
          <cell r="D2199" t="str">
            <v>CR</v>
          </cell>
          <cell r="E2199" t="str">
            <v>271,46</v>
          </cell>
        </row>
        <row r="2200">
          <cell r="A2200">
            <v>90283</v>
          </cell>
          <cell r="B2200" t="str">
            <v>GRAUTE FGK=20 MPA; TRAÇO 1:1,6:1,9 (CIMENTO/ AREIA GROSSA/ BRITA 0/ AD ITIVO) - PREPARO MECÂNICO COM BETONEIRA 400 L. AF_02/2015</v>
          </cell>
          <cell r="C2200" t="str">
            <v>M3</v>
          </cell>
          <cell r="D2200" t="str">
            <v>CR</v>
          </cell>
          <cell r="E2200" t="str">
            <v>287,32</v>
          </cell>
        </row>
        <row r="2201">
          <cell r="A2201">
            <v>90284</v>
          </cell>
          <cell r="B2201" t="str">
            <v>GRAUTE FGK=25 MPA; TRAÇO 1:1,2:1,5 (CIMENTO/ AREIA GROSSA/ BRITA 0/ AD ITIVO) - PREPARO MECÂNICO COM BETONEIRA 400 L. AF_02/2015</v>
          </cell>
          <cell r="C2201" t="str">
            <v>M3</v>
          </cell>
          <cell r="D2201" t="str">
            <v>CR</v>
          </cell>
          <cell r="E2201" t="str">
            <v>316,51</v>
          </cell>
        </row>
        <row r="2202">
          <cell r="A2202">
            <v>90285</v>
          </cell>
          <cell r="B2202" t="str">
            <v>GRAUTE FGK=30 MPA; TRAÇO 1:0,8:1,1 (CIMENTO/ AREIA GROSSA/ BRITA 0/ AD ITIVO) - PREPARO MECÂNICO COM BETONEIRA 400 L. AF_02/2015</v>
          </cell>
          <cell r="C2202" t="str">
            <v>M3</v>
          </cell>
          <cell r="D2202" t="str">
            <v>CR</v>
          </cell>
          <cell r="E2202" t="str">
            <v>358,53</v>
          </cell>
        </row>
        <row r="2203">
          <cell r="A2203">
            <v>90853</v>
          </cell>
          <cell r="B2203" t="str">
            <v>CONCRETAGEM DE LAJES EM EDIFICAÇÕES UNIFAMILIARES FEITAS COM SISTEMA D E FÔRMAS MANUSEÁVEIS COM CONCRETO USINADO BOMBEÁVEL, FCK 20 MPA, LANÇA DO COM BOMBA LANÇA - LANÇAMENTO, ADENSAMENTO E ACABAMENTO. AF_06/2015</v>
          </cell>
          <cell r="C2203" t="str">
            <v>M3</v>
          </cell>
          <cell r="D2203" t="str">
            <v>CR</v>
          </cell>
          <cell r="E2203" t="str">
            <v>308,25</v>
          </cell>
        </row>
        <row r="2204">
          <cell r="A2204">
            <v>90854</v>
          </cell>
          <cell r="B2204" t="str">
            <v>CONCRETAGEM DE PAREDES EM EDIFICAÇÕES UNIFAMILIARES FEITAS COM SISTEMA DE FÔRMAS MANUSEÁVEIS COM CONCRETO USINADO BOMBEÁVEL, FCK 20 MPA, LAN ÇADO COM BOMBA LANÇA - LANÇAMENTO, ADENSAMENTO E ACABAMENTO. AF_06/201 5</v>
          </cell>
          <cell r="C2204" t="str">
            <v>M3</v>
          </cell>
          <cell r="D2204" t="str">
            <v>CR</v>
          </cell>
          <cell r="E2204" t="str">
            <v>298,70</v>
          </cell>
        </row>
        <row r="2205">
          <cell r="A2205">
            <v>90855</v>
          </cell>
          <cell r="B2205" t="str">
            <v>CONCRETAGEM DE PLATIBANDA EM EDIFICAÇÕES UNIFAMILIARES FEITAS COM SIST EMA DE FÔRMAS MANUSEÁVEIS COM CONCRETO USINADO BOMBEÁVEL, FCK 20 MPA, LANÇADO COM BOMBA LANÇA - LANÇAMENTO, ADENSAMENTO E ACABAMENTO. AF_06/ 2015</v>
          </cell>
          <cell r="C2205" t="str">
            <v>M3</v>
          </cell>
          <cell r="D2205" t="str">
            <v>CR</v>
          </cell>
          <cell r="E2205" t="str">
            <v>327,92</v>
          </cell>
        </row>
        <row r="2206">
          <cell r="A2206">
            <v>90856</v>
          </cell>
          <cell r="B2206" t="str">
            <v>CONCRETAGEM DE LAJES EM EDIFICAÇÕES MULTIFAMILIARES FEITAS COM SISTEMA DE FÔRMAS MANUSEÁVEIS COM CONCRETO USINADO BOMBEÁVEL, FCK 20 MPA, LAN ÇADO COM BOMBA LANÇA - LANÇAMENTO, ADENSAMENTO E ACABAMENTO. AF_06/201 5</v>
          </cell>
          <cell r="C2206" t="str">
            <v>M3</v>
          </cell>
          <cell r="D2206" t="str">
            <v>CR</v>
          </cell>
          <cell r="E2206" t="str">
            <v>311,10</v>
          </cell>
        </row>
        <row r="2207">
          <cell r="A2207">
            <v>90857</v>
          </cell>
          <cell r="B2207" t="str">
            <v>CONCRETAGEM DE PAREDES EM EDIFICAÇÕES MULTIFAMILIARES FEITAS COM SISTE  MA DE FÔRMAS MANUSEÁVEIS COM CONCRETO USINADO BOMBEÁVEL, FCK 20 MPA, L ANÇADO COM BOMBA LANÇA - LANÇAMENTO, ADENSAMENTO E ACABAMENTO. AF_06/2 015</v>
          </cell>
          <cell r="C2207" t="str">
            <v>M3</v>
          </cell>
          <cell r="D2207" t="str">
            <v>CR</v>
          </cell>
          <cell r="E2207" t="str">
            <v>300,60</v>
          </cell>
        </row>
        <row r="2208">
          <cell r="A2208">
            <v>90858</v>
          </cell>
          <cell r="B2208" t="str">
            <v>CONCRETAGEM DE PLATIBANDA EM EDIFICAÇÕES MULTIFAMILIARES FEITAS COM SI STEMA DE FÔRMAS MANUSEÁVEIS COM CONCRETO USINADO BOMBEÁVEL, FCK 20 MPA , LANÇADO COM BOMBA LANÇA - LANÇAMENTO, ADENSAMENTO E ACABAMENTO. AF_0 6/2015</v>
          </cell>
          <cell r="C2208" t="str">
            <v>M3</v>
          </cell>
          <cell r="D2208" t="str">
            <v>CR</v>
          </cell>
          <cell r="E2208" t="str">
            <v>341,01</v>
          </cell>
        </row>
        <row r="2209">
          <cell r="A2209">
            <v>90859</v>
          </cell>
          <cell r="B2209" t="str">
            <v>CONCRETAGEM DE PLATIBANDA EM EDIFICAÇÕES UNIFAMILIARES FEITAS COM SIST EMA DE FÔRMAS MANUSEÁVEIS COM CONCRETO USINADO AUTOADENSÁVEL, FCK 20 M PA, LANÇADO COM BOMBA LANÇA - LANÇAMENTO E ACABAMENTO. AF_06/2015</v>
          </cell>
          <cell r="C2209" t="str">
            <v>M3</v>
          </cell>
          <cell r="D2209" t="str">
            <v>CR</v>
          </cell>
          <cell r="E2209" t="str">
            <v>293,03</v>
          </cell>
        </row>
        <row r="2210">
          <cell r="A2210">
            <v>90860</v>
          </cell>
          <cell r="B2210" t="str">
            <v>CONCRETAGEM DE PLATIBANDA EM EDIFICAÇÕES MULTIFAMILIARES FEITAS COM SI STEMA DE FÔRMAS MANUSEÁVEIS COM CONCRETO USINADO AUTOADENSÁVEL, FCK 20 MPA, LANÇADO COM BOMBA LANÇA - LANÇAMENTO E ACABAMENTO. AF_06/2015</v>
          </cell>
          <cell r="C2210" t="str">
            <v>M3</v>
          </cell>
          <cell r="D2210" t="str">
            <v>CR</v>
          </cell>
          <cell r="E2210" t="str">
            <v>296,96</v>
          </cell>
        </row>
        <row r="2211">
          <cell r="A2211">
            <v>90861</v>
          </cell>
          <cell r="B2211" t="str">
            <v>CONCRETAGEM DE EDIFICAÇÕES (PAREDES E LAJES) FEITAS COM SISTEMA DE FÔR MAS MANUSEÁVEIS COM CONCRETO USINADO BOMBEÁVEL, FCK 20 MPA, LANÇADO CO M BOMBA LANÇA - LANÇAMENTO, ADENSAMENTO E ACABAMENTO. AF_06/2015</v>
          </cell>
          <cell r="C2211" t="str">
            <v>M3</v>
          </cell>
          <cell r="D2211" t="str">
            <v>CR</v>
          </cell>
          <cell r="E2211" t="str">
            <v>303,48</v>
          </cell>
        </row>
        <row r="2212">
          <cell r="A2212">
            <v>90862</v>
          </cell>
          <cell r="B2212" t="str">
            <v>CONCRETAGEM DE EDIFICAÇÕES (PAREDES E LAJES) FEITAS COM SISTEMA DE FÔR MAS MANUSEÁVEIS COM CONCRETO USINADO AUTOADENSÁVEL, FCK 20 MPA, LANÇAD O COM BOMBA LANÇA - LANÇAMENTO E ACABAMENTO. AF_06/2015</v>
          </cell>
          <cell r="C2212" t="str">
            <v>M3</v>
          </cell>
          <cell r="D2212" t="str">
            <v>CR</v>
          </cell>
          <cell r="E2212" t="str">
            <v>275,09</v>
          </cell>
        </row>
        <row r="2213">
          <cell r="A2213">
            <v>92718</v>
          </cell>
          <cell r="B2213" t="str">
            <v>CONCRETAGEM DE PILARES, FCK = 25 MPA,  COM USO DE BALDES EM EDIFICAÇÃO COM SEÇÃO MÉDIA DE PILARES MENOR OU IGUAL A 0,25 M² - LANÇAMENTO, ADE NSAMENTO E ACABAMENTO. AF_12/2015</v>
          </cell>
          <cell r="C2213" t="str">
            <v>M3</v>
          </cell>
          <cell r="D2213" t="str">
            <v>CR</v>
          </cell>
          <cell r="E2213" t="str">
            <v>370,15</v>
          </cell>
        </row>
        <row r="2214">
          <cell r="A2214">
            <v>92719</v>
          </cell>
          <cell r="B2214" t="str">
            <v>CONCRETAGEM DE PILARES, FCK = 25 MPA, COM USO DE GRUA EM EDIFICAÇÃO CO M SEÇÃO MÉDIA DE PILARES MENOR OU IGUAL A 0,25 M² - LANÇAMENTO, ADENSA MENTO E ACABAMENTO. AF_12/2015</v>
          </cell>
          <cell r="C2214" t="str">
            <v>M3</v>
          </cell>
          <cell r="D2214" t="str">
            <v>CR</v>
          </cell>
          <cell r="E2214" t="str">
            <v>265,96</v>
          </cell>
        </row>
        <row r="2215">
          <cell r="A2215">
            <v>92720</v>
          </cell>
          <cell r="B2215" t="str">
            <v xml:space="preserve">CONCRETAGEM DE PILARES, FCK = 25 MPA, COM USO DE BOMBA EM EDIFICAÇÃO C OM SEÇÃO MÉDIA DE PILARES MENOR OU IGUAL A 0,25 M² - LANÇAMENTO, ADENS AMENTO E ACABAMENTO. AF_12/2015 </v>
          </cell>
          <cell r="C2215" t="str">
            <v>M3</v>
          </cell>
          <cell r="D2215" t="str">
            <v>CR</v>
          </cell>
          <cell r="E2215" t="str">
            <v>302,66</v>
          </cell>
        </row>
        <row r="2216">
          <cell r="A2216">
            <v>92721</v>
          </cell>
          <cell r="B2216" t="str">
            <v>CONCRETAGEM DE PILARES, FCK = 25 MPA, COM USO DE GRUA EM EDIFICAÇÃO CO M SEÇÃO MÉDIA DE PILARES MAIOR QUE 0,25 M² - LANÇAMENTO, ADENSAMENTO E ACABAMENTO. AF_12/2015</v>
          </cell>
          <cell r="C2216" t="str">
            <v>M3</v>
          </cell>
          <cell r="D2216" t="str">
            <v>CR</v>
          </cell>
          <cell r="E2216" t="str">
            <v>259,59</v>
          </cell>
        </row>
        <row r="2217">
          <cell r="A2217">
            <v>92722</v>
          </cell>
          <cell r="B2217" t="str">
            <v>CONCRETAGEM DE PILARES, FCK = 25 MPA, COM USO DE BOMBA EM EDIFICAÇÃO C OM SEÇÃO MÉDIA DE PILARES MAIOR QUE 0,25 M² - LANÇAMENTO, ADENSAMENTO E ACABAMENTO. AF_12/2015</v>
          </cell>
          <cell r="C2217" t="str">
            <v>M3</v>
          </cell>
          <cell r="D2217" t="str">
            <v>CR</v>
          </cell>
          <cell r="E2217" t="str">
            <v>300,05</v>
          </cell>
        </row>
        <row r="2218">
          <cell r="A2218">
            <v>92723</v>
          </cell>
          <cell r="B2218" t="str">
            <v>CONCRETAGEM DE VIGAS E LAJES, FCK=20 MPA, PARA LAJES PREMOLDADAS COM U SO DE BOMBA EM EDIFICAÇÃO COM ÁREA MÉDIA DE LAJES MENOR OU IGUAL A 20 M² - LANÇAMENTO, ADENSAMENTO E ACABAMENTO. AF_12/2015</v>
          </cell>
          <cell r="C2218" t="str">
            <v>M3</v>
          </cell>
          <cell r="D2218" t="str">
            <v>CR</v>
          </cell>
          <cell r="E2218" t="str">
            <v>292,11</v>
          </cell>
        </row>
        <row r="2219">
          <cell r="A2219">
            <v>92724</v>
          </cell>
          <cell r="B2219" t="str">
            <v>CONCRETAGEM DE VIGAS E LAJES, FCK=20 MPA, PARA LAJES PREMOLDADAS COM U SO DE BOMBA EM EDIFICAÇÃO COM ÁREA MÉDIA DE LAJES MAIOR QUE 20 M² - LA NÇAMENTO, ADENSAMENTO E ACABAMENTO. AF_12/2015</v>
          </cell>
          <cell r="C2219" t="str">
            <v>M3</v>
          </cell>
          <cell r="D2219" t="str">
            <v>CR</v>
          </cell>
          <cell r="E2219" t="str">
            <v>289,78</v>
          </cell>
        </row>
        <row r="2220">
          <cell r="A2220">
            <v>92725</v>
          </cell>
          <cell r="B2220" t="str">
            <v>CONCRETAGEM DE VIGAS E LAJES, FCK=20 MPA, PARA LAJES MACIÇAS OU NERVUR ADAS COM USO DE BOMBA EM EDIFICAÇÃO COM ÁREA MÉDIA DE LAJES MENOR OU I GUAL A 20 M² - LANÇAMENTO, ADENSAMENTO E ACABAMENTO. AF_12/2015</v>
          </cell>
          <cell r="C2220" t="str">
            <v>M3</v>
          </cell>
          <cell r="D2220" t="str">
            <v>CR</v>
          </cell>
          <cell r="E2220" t="str">
            <v>288,80</v>
          </cell>
        </row>
        <row r="2221">
          <cell r="A2221">
            <v>92726</v>
          </cell>
          <cell r="B2221" t="str">
            <v>CONCRETAGEM DE VIGAS E LAJES, FCK=20 MPA, PARA LAJES MACIÇAS OU NERVUR ADAS COM USO DE BOMBA EM EDIFICAÇÃO COM ÁREA MÉDIA DE LAJES MAIOR QUE 20 M² - LANÇAMENTO, ADENSAMENTO E ACABAMENTO. AF_12/2015</v>
          </cell>
          <cell r="C2221" t="str">
            <v>M3</v>
          </cell>
          <cell r="D2221" t="str">
            <v>CR</v>
          </cell>
          <cell r="E2221" t="str">
            <v>287,14</v>
          </cell>
        </row>
        <row r="2222">
          <cell r="A2222">
            <v>92727</v>
          </cell>
          <cell r="B2222" t="str">
            <v>CONCRETAGEM DE VIGAS E LAJES, FCK=20 MPA, PARA LAJES PREMOLDADAS COM J ERICAS EM ELEVADOR DE CABO EM EDIFICAÇÃO DE MULTIPAVIMENTOS ATÉ 16 AND ARES, COM ÁREA MÉDIA DE LAJES MENOR OU IGUAL A 20 M² - LANÇAMENTO, ADE NSAMENTO E ACABAMENTO. AF_12/2015</v>
          </cell>
          <cell r="C2222" t="str">
            <v>M3</v>
          </cell>
          <cell r="D2222" t="str">
            <v>CR</v>
          </cell>
          <cell r="E2222" t="str">
            <v>321,48</v>
          </cell>
        </row>
        <row r="2223">
          <cell r="A2223">
            <v>92728</v>
          </cell>
          <cell r="B2223" t="str">
            <v>CONCRETAGEM DE VIGAS E LAJES, FCK=20 MPA, PARA LAJES PREMOLDADAS COM J ERICAS EM ELEVADOR DE CABO EM EDIFICAÇÃO DE MULTIPAVIMENTOS ATÉ 16 AND ARES, COM ÁREA MÉDIA DE LAJES MAIOR QUE 20 M² - LANÇAMENTO, ADENSAMENT O E ACABAMENTO. AF_12/2015</v>
          </cell>
          <cell r="C2223" t="str">
            <v>M3</v>
          </cell>
          <cell r="D2223" t="str">
            <v>CR</v>
          </cell>
          <cell r="E2223" t="str">
            <v>305,11</v>
          </cell>
        </row>
        <row r="2224">
          <cell r="A2224">
            <v>92729</v>
          </cell>
          <cell r="B2224" t="str">
            <v>CONCRETAGEM DE VIGAS E LAJES, FCK=20 MPA, PARA LAJES MACIÇAS OU NERVUR ADAS COM JERICAS EM ELEVADOR DE CABO EM EDIFICAÇÃO DE MULTIPAVIMENTOS  ATÉ 16 ANDARES, COM ÁREA MÉDIA DE LAJES MENOR OU IGUAL A 20 M² - LANÇA MENTO, ADENSAMENTO E ACABAMENTO. AF_12/2015</v>
          </cell>
          <cell r="C2224" t="str">
            <v>M3</v>
          </cell>
          <cell r="D2224" t="str">
            <v>CR</v>
          </cell>
          <cell r="E2224" t="str">
            <v>298,17</v>
          </cell>
        </row>
        <row r="2225">
          <cell r="A2225">
            <v>92730</v>
          </cell>
          <cell r="B2225" t="str">
            <v>CONCRETAGEM DE VIGAS E LAJES, FCK=20 MPA, PARA LAJES MACIÇAS OU NERVUR ADAS COM JERICAS EM ELEVADOR DE CABO EM EDIFICAÇÃO DE MULTIPAVIMENTOS ATÉ 16 ANDARES, COM ÁREA MÉDIA DE LAJES MAIOR QUE 20 M² - LANÇAMENTO, ADENSAMENTO E ACABAMENTO. AF_12/2015</v>
          </cell>
          <cell r="C2225" t="str">
            <v>M3</v>
          </cell>
          <cell r="D2225" t="str">
            <v>CR</v>
          </cell>
          <cell r="E2225" t="str">
            <v>286,61</v>
          </cell>
        </row>
        <row r="2226">
          <cell r="A2226">
            <v>92731</v>
          </cell>
          <cell r="B2226" t="str">
            <v>CONCRETAGEM DE VIGAS E LAJES, FCK=20 MPA, PARA LAJES PREMOLDADAS COM J ERICAS EM CREMALHEIRA EM EDIFICAÇÃO DE MULTIPAVIMENTOS ATÉ 16 ANDARES, COM ÁREA MÉDIA DE LAJES MENOR OU IGUAL A 20 M² - LANÇAMENTO, ADENSAME NTO E ACABAMENTO. AF_12/2015</v>
          </cell>
          <cell r="C2226" t="str">
            <v>M3</v>
          </cell>
          <cell r="D2226" t="str">
            <v>CR</v>
          </cell>
          <cell r="E2226" t="str">
            <v>299,80</v>
          </cell>
        </row>
        <row r="2227">
          <cell r="A2227">
            <v>92732</v>
          </cell>
          <cell r="B2227" t="str">
            <v>CONCRETAGEM DE VIGAS E LAJES, FCK=20 MPA, PARA LAJES PREMOLDADAS COM J ERICAS EM CREMALHEIRA EM EDIFICAÇÃO DE MULTIPAVIMENTOS ATÉ 16 ANDARES, COM ÁREA MÉDIA DE LAJES MAIOR QUE 20 M² - LANÇAMENTO, ADENSAMENTO E A CABAMENTO. AF_12/2015</v>
          </cell>
          <cell r="C2227" t="str">
            <v>M3</v>
          </cell>
          <cell r="D2227" t="str">
            <v>CR</v>
          </cell>
          <cell r="E2227" t="str">
            <v>288,60</v>
          </cell>
        </row>
        <row r="2228">
          <cell r="A2228">
            <v>92733</v>
          </cell>
          <cell r="B2228" t="str">
            <v>CONCRETAGEM DE VIGAS E LAJES, FCK=20 MPA, PARA LAJES MACIÇAS OU NERVUR ADAS COM JERICAS EM CREMALHEIRA EM EDIFICAÇÃO DE MULTIPAVIMENTOS ATÉ 1 6 ANDARES, COM ÁREA MÉDIA DE LAJES MENOR OU IGUAL A 20 M² - LANÇAMENTO , ADENSAMENTO E ACABAMENTO. AF_12/2015</v>
          </cell>
          <cell r="C2228" t="str">
            <v>M3</v>
          </cell>
          <cell r="D2228" t="str">
            <v>CR</v>
          </cell>
          <cell r="E2228" t="str">
            <v>283,84</v>
          </cell>
        </row>
        <row r="2229">
          <cell r="A2229">
            <v>92734</v>
          </cell>
          <cell r="B2229" t="str">
            <v>CONCRETAGEM DE VIGAS E LAJES, FCK=20 MPA, PARA LAJES MACIÇAS OU NERVUR ADAS COM JERICAS EM CREMALHEIRA EM EDIFICAÇÃO DE MULTIPAVIMENTOS ATÉ 1 6 ANDARES, COM ÁREA MÉDIA DE LAJES MAIOR QUE 20 M² - LANÇAMENTO, ADENS AMENTO E ACABAMENTO. AF_12/2015</v>
          </cell>
          <cell r="C2229" t="str">
            <v>M3</v>
          </cell>
          <cell r="D2229" t="str">
            <v>CR</v>
          </cell>
          <cell r="E2229" t="str">
            <v>275,95</v>
          </cell>
        </row>
        <row r="2230">
          <cell r="A2230">
            <v>92735</v>
          </cell>
          <cell r="B2230" t="str">
            <v>CONCRETAGEM DE VIGAS E LAJES, FCK=20 MPA, PARA LAJES PREMOLDADAS COM G RUA DE CAÇAMBA DE 350 L EM EDIFICAÇÃO DE MULTIPAVIMENTOS ATÉ 16 ANDARE S, COM ÁREA MÉDIA DE LAJES MENOR OU IGUAL A 20 M² - LANÇAMENTO, ADENSA MENTO E ACABAMENTO. AF_12/2015</v>
          </cell>
          <cell r="C2230" t="str">
            <v>M3</v>
          </cell>
          <cell r="D2230" t="str">
            <v>CR</v>
          </cell>
          <cell r="E2230" t="str">
            <v>281,68</v>
          </cell>
        </row>
        <row r="2231">
          <cell r="A2231">
            <v>92736</v>
          </cell>
          <cell r="B2231" t="str">
            <v>CONCRETAGEM DE VIGAS E LAJES, FCK=20 MPA, PARA LAJES PREMOLDADAS COM G RUA DE CAÇAMBA DE 350 L EM EDIFICAÇÃO DE MULTIPAVIMENTOS ATÉ 16 ANDARE  S, COM ÁREA MÉDIA DE LAJES MAIOR QUE 20 M² - LANÇAMENTO, ADENSAMENTO E ACABAMENTO. AF_12/2015</v>
          </cell>
          <cell r="C2231" t="str">
            <v>M3</v>
          </cell>
          <cell r="D2231" t="str">
            <v>CR</v>
          </cell>
          <cell r="E2231" t="str">
            <v>272,93</v>
          </cell>
        </row>
        <row r="2232">
          <cell r="A2232">
            <v>92739</v>
          </cell>
          <cell r="B2232" t="str">
            <v>CONCRETAGEM DE VIGAS E LAJES, FCK=20 MPA, PARA LAJES MACIÇAS OU NERVUR ADAS COM GRUA DE CAÇAMBA DE 500 L EM EDIFICAÇÃO DE MULTIPAVIMENTOS ATÉ 16 ANDARES, COM ÁREA MÉDIA DE LAJES MENOR OU IGUAL A 20 M² - LANÇAMEN TO, ADENSAMENTO E ACABAMENTO. AF_12/2015</v>
          </cell>
          <cell r="C2232" t="str">
            <v>M3</v>
          </cell>
          <cell r="D2232" t="str">
            <v>CR</v>
          </cell>
          <cell r="E2232" t="str">
            <v>260,24</v>
          </cell>
        </row>
        <row r="2233">
          <cell r="A2233">
            <v>92740</v>
          </cell>
          <cell r="B2233" t="str">
            <v>CONCRETAGEM DE VIGAS E LAJES, FCK=20 MPA, PARA LAJES MACIÇAS OU NERVUR ADAS COM GRUA DE CAÇAMBA DE 500 L EM EDIFICAÇÃO DE MULTIPAVIMENTOS ATÉ 16 ANDARES, COM ÁREA MÉDIA DE LAJES MAIOR QUE 20 M² - LANÇAMENTO, ADE NSAMENTO E ACABAMENTO. AF_12/2015</v>
          </cell>
          <cell r="C2233" t="str">
            <v>M3</v>
          </cell>
          <cell r="D2233" t="str">
            <v>CR</v>
          </cell>
          <cell r="E2233" t="str">
            <v>255,91</v>
          </cell>
        </row>
        <row r="2234">
          <cell r="A2234">
            <v>92741</v>
          </cell>
          <cell r="B2234" t="str">
            <v>CONCRETAGEM DE VIGAS E LAJES, FCK=20 MPA, PARA QUALQUER TIPO DE LAJE C OM BALDES EM EDIFICAÇÃO TÉRREA, COM ÁREA MÉDIA DE LAJES MENOR OU IGUAL A 20 M² - LANÇAMENTO, ADENSAMENTO E ACABAMENTO. AF_12/2015</v>
          </cell>
          <cell r="C2234" t="str">
            <v>M3</v>
          </cell>
          <cell r="D2234" t="str">
            <v>CR</v>
          </cell>
          <cell r="E2234" t="str">
            <v>412,10</v>
          </cell>
        </row>
        <row r="2235">
          <cell r="A2235">
            <v>92742</v>
          </cell>
          <cell r="B2235" t="str">
            <v>CONCRETAGEM DE VIGAS E LAJES, FCK=20 MPA, PARA QUALQUER TIPO DE LAJE C OM BALDES EM EDIFICAÇÃO DE MULTIPAVIMENTOS ATÉ 04 ANDARES, COM ÁREA MÉ DIA DE LAJES MENOR OU IGUAL A 20 M² - LANÇAMENTO, ADENSAMENTO E ACABAM ENTO. AF_12/2015</v>
          </cell>
          <cell r="C2235" t="str">
            <v>M3</v>
          </cell>
          <cell r="D2235" t="str">
            <v>CR</v>
          </cell>
          <cell r="E2235" t="str">
            <v>576,73</v>
          </cell>
        </row>
        <row r="2236">
          <cell r="A2236">
            <v>92873</v>
          </cell>
          <cell r="B2236" t="str">
            <v>LANÇAMENTO COM USO DE BALDES, ADENSAMENTO E ACABAMENTO DE CONCRETO EM ESTRUTURAS. AF_12/2015</v>
          </cell>
          <cell r="C2236" t="str">
            <v>M3</v>
          </cell>
          <cell r="D2236" t="str">
            <v>CR</v>
          </cell>
          <cell r="E2236" t="str">
            <v>128,84</v>
          </cell>
        </row>
        <row r="2237">
          <cell r="A2237">
            <v>92874</v>
          </cell>
          <cell r="B2237" t="str">
            <v>LANÇAMENTO COM USO DE BOMBA, ADENSAMENTO E ACABAMENTO DE CONCRETO EM E STRUTURAS. AF_12/2015</v>
          </cell>
          <cell r="C2237" t="str">
            <v>M3</v>
          </cell>
          <cell r="D2237" t="str">
            <v>CR</v>
          </cell>
          <cell r="E2237" t="str">
            <v>21,05</v>
          </cell>
        </row>
        <row r="2238">
          <cell r="A2238" t="str">
            <v>0044</v>
          </cell>
          <cell r="B2238" t="str">
            <v>LAJE PRE-FABRICADA</v>
          </cell>
        </row>
        <row r="2239">
          <cell r="A2239">
            <v>74141</v>
          </cell>
          <cell r="B2239" t="str">
            <v>LAJE PRE-MOLDADA LAJE PRE-MOLD BETA 11 P/1KN/M2 VAOS 4,40M/INCL VIGOTAS TIJOLOS ARMADUR A NEGATIVA CAPEAMENTO 3CM CONCRETO 20MPA ESCORAMENTO MATERIAL E MAO  D E OBRA.</v>
          </cell>
        </row>
        <row r="2240">
          <cell r="A2240" t="str">
            <v>74141/001</v>
          </cell>
          <cell r="B2240" t="str">
            <v>LAJE PRE-MOLD BETA 11 P/1KN/M2 VAOS 4,40M/INCL VIGOTAS TIJOLOS ARMADUR A NEGATIVA CAPEAMENTO 3CM CONCRETO 20MPA ESCORAMENTO MATERIAL E MAO  D E OBRA.</v>
          </cell>
          <cell r="C2240" t="str">
            <v>M2</v>
          </cell>
          <cell r="D2240" t="str">
            <v>CR</v>
          </cell>
          <cell r="E2240" t="str">
            <v>70,73</v>
          </cell>
        </row>
        <row r="2241">
          <cell r="A2241" t="str">
            <v>74141/002</v>
          </cell>
          <cell r="B2241" t="str">
            <v>LAJE PRE-MOLD BETA 12 P/3,5KN/M2 VAO 4,1M INCL VIGOTAS TIJOLOS ARMADU- RA NEGATIVA CAPEAMENTO 3CM CONCRETO 15MPA ESCORAMENTO MATERIAIS E MAO  DE OBRA.</v>
          </cell>
          <cell r="C2241" t="str">
            <v>M2</v>
          </cell>
          <cell r="D2241" t="str">
            <v>CR</v>
          </cell>
          <cell r="E2241" t="str">
            <v>79,52</v>
          </cell>
        </row>
        <row r="2242">
          <cell r="A2242" t="str">
            <v>74141/003</v>
          </cell>
          <cell r="B2242" t="str">
            <v>LAJE PRE-MOLD BETA 16 P/3,5KN/M2 VAO 5,2M INCL VIGOTAS TIJOLOS ARMADU- RA NEGATIVA CAPEAMENTO 3CM CONCRETO 15MPA ESCORAMENTO MATERIAL E MAO DE OBRA.</v>
          </cell>
          <cell r="C2242" t="str">
            <v>M2</v>
          </cell>
          <cell r="D2242" t="str">
            <v>CR</v>
          </cell>
          <cell r="E2242" t="str">
            <v>88,37</v>
          </cell>
        </row>
        <row r="2243">
          <cell r="A2243" t="str">
            <v>74141/004</v>
          </cell>
          <cell r="B2243" t="str">
            <v>LAJE PRE-MOLD BETA 20 P/3,5KN/M2 VAO 6,2M INCL VIGOTAS TIJOLOS ARMADU- RA NEGATIVA CAPEAMENTO 3CM CONCRETO 15MPA ESCORAMENTO MATERIAL E MAO DE OBRA.</v>
          </cell>
          <cell r="C2243" t="str">
            <v>M2</v>
          </cell>
          <cell r="D2243" t="str">
            <v>CR</v>
          </cell>
          <cell r="E2243" t="str">
            <v>113,61</v>
          </cell>
        </row>
        <row r="2244">
          <cell r="A2244">
            <v>74202</v>
          </cell>
          <cell r="B2244" t="str">
            <v>LAJE PRE-MOLDADA LAJE PRE-MOLDADA P/FORRO, SOBRECARGA 100KG/M2, VAOS ATE 3,50M/E=8CM, C /LAJOTAS E CAP.C/CONC FCK=20MPA, 3CM, INTER-EIXO 38CM, C/ESCORAMENTO ( REAPR.3X) E FERRAGEM NEGATIVA</v>
          </cell>
        </row>
        <row r="2245">
          <cell r="A2245" t="str">
            <v>74202/001</v>
          </cell>
          <cell r="B2245" t="str">
            <v>LAJE PRE-MOLDADA P/FORRO, SOBRECARGA 100KG/M2, VAOS ATE 3,50M/E=8CM, C /LAJOTAS E CAP.C/CONC FCK=20MPA, 3CM, INTER-EIXO 38CM, C/ESCORAMENTO ( REAPR.3X) E FERRAGEM NEGATIVA</v>
          </cell>
          <cell r="C2245" t="str">
            <v>M2</v>
          </cell>
          <cell r="D2245" t="str">
            <v>CR</v>
          </cell>
          <cell r="E2245" t="str">
            <v>59,66</v>
          </cell>
        </row>
        <row r="2246">
          <cell r="A2246" t="str">
            <v>74202/002</v>
          </cell>
          <cell r="B2246" t="str">
            <v>LAJE PRE-MOLDADA P/PISO, SOBRECARGA 200KG/M2, VAOS ATE 3,50M/E=8CM, C/ LAJOTAS E CAP.C/CONC FCK=20MPA, 4CM, INTER-EIXO 38CM, C/ESCORAMENTO (R EAPR.3X) E FERRAGEM NEGATIVA</v>
          </cell>
          <cell r="C2246" t="str">
            <v>M2</v>
          </cell>
          <cell r="D2246" t="str">
            <v>CR</v>
          </cell>
          <cell r="E2246" t="str">
            <v>66,95</v>
          </cell>
        </row>
        <row r="2247">
          <cell r="A2247" t="str">
            <v>0247</v>
          </cell>
          <cell r="B2247" t="str">
            <v>EMBASAMENTOS</v>
          </cell>
        </row>
        <row r="2248">
          <cell r="A2248">
            <v>6122</v>
          </cell>
          <cell r="B2248" t="str">
            <v>EMBASAMENTO C/PEDRA ARGAMASSADA UTILIZANDO ARG.CIM/AREIA 1:4</v>
          </cell>
          <cell r="C2248" t="str">
            <v>M3</v>
          </cell>
          <cell r="D2248" t="str">
            <v>CR</v>
          </cell>
          <cell r="E2248" t="str">
            <v>331,45</v>
          </cell>
        </row>
        <row r="2249">
          <cell r="A2249">
            <v>73817</v>
          </cell>
          <cell r="B2249" t="str">
            <v>EMBASAMENTO DE MATERIAL GRANULAR</v>
          </cell>
        </row>
        <row r="2250">
          <cell r="A2250" t="str">
            <v>73817/001</v>
          </cell>
          <cell r="B2250" t="str">
            <v>EMBASAMENTO DE MATERIAL GRANULAR - PO DE PEDRA</v>
          </cell>
          <cell r="C2250" t="str">
            <v>M3</v>
          </cell>
          <cell r="D2250" t="str">
            <v>CR</v>
          </cell>
          <cell r="E2250" t="str">
            <v>92,55</v>
          </cell>
        </row>
        <row r="2251">
          <cell r="A2251" t="str">
            <v>73817/002</v>
          </cell>
          <cell r="B2251" t="str">
            <v>EMBASAMENTO DE MATERIAL GRANULAR - RACHAO</v>
          </cell>
          <cell r="C2251" t="str">
            <v>M3</v>
          </cell>
          <cell r="D2251" t="str">
            <v>CR</v>
          </cell>
          <cell r="E2251" t="str">
            <v>117,99</v>
          </cell>
        </row>
        <row r="2252">
          <cell r="A2252">
            <v>74078</v>
          </cell>
          <cell r="B2252" t="str">
            <v>AGULHAMENTO DE PEDRA MARROADA NO FUNDO DE VALAS</v>
          </cell>
        </row>
        <row r="2253">
          <cell r="A2253" t="str">
            <v>74078/001</v>
          </cell>
          <cell r="B2253" t="str">
            <v>AGULHAMENTO FUNDO DE VALAS C/MACO 30KG PEDRA-DE-MAO H=10CM</v>
          </cell>
          <cell r="C2253" t="str">
            <v>M2</v>
          </cell>
          <cell r="D2253" t="str">
            <v>CR</v>
          </cell>
          <cell r="E2253" t="str">
            <v>25,38</v>
          </cell>
        </row>
        <row r="2254">
          <cell r="A2254" t="str">
            <v>74078/002</v>
          </cell>
          <cell r="B2254" t="str">
            <v>AGULHAMENTO FUNDO DE VALAS C/MACO 30KG PEDRA-DE-MAO H=5CM</v>
          </cell>
          <cell r="C2254" t="str">
            <v>M2</v>
          </cell>
          <cell r="D2254" t="str">
            <v>CR</v>
          </cell>
          <cell r="E2254" t="str">
            <v>12,69</v>
          </cell>
        </row>
        <row r="2255">
          <cell r="A2255">
            <v>83518</v>
          </cell>
          <cell r="B2255" t="str">
            <v>ALVENARIA EMBASAMENTO E=20 CM BLOCO CONCRETO</v>
          </cell>
          <cell r="C2255" t="str">
            <v>M3</v>
          </cell>
          <cell r="D2255" t="str">
            <v>CR</v>
          </cell>
          <cell r="E2255" t="str">
            <v>263,13</v>
          </cell>
        </row>
        <row r="2256">
          <cell r="A2256">
            <v>83519</v>
          </cell>
          <cell r="B2256" t="str">
            <v>ALVENARIA EMBASAMENTO TIJOLO CERAMICO FURADO 10X20X20 CM</v>
          </cell>
          <cell r="C2256" t="str">
            <v>M3</v>
          </cell>
          <cell r="D2256" t="str">
            <v>CR</v>
          </cell>
          <cell r="E2256" t="str">
            <v>389,93</v>
          </cell>
        </row>
        <row r="2257">
          <cell r="A2257" t="str">
            <v>0286</v>
          </cell>
          <cell r="B2257" t="str">
            <v>ADESIVOS PARA ESTRUTURAS</v>
          </cell>
        </row>
        <row r="2258">
          <cell r="A2258">
            <v>68328</v>
          </cell>
          <cell r="B2258" t="str">
            <v>JUNTA DE DILATACAO COM ISOPOR 10 MM</v>
          </cell>
          <cell r="C2258" t="str">
            <v>M2</v>
          </cell>
          <cell r="D2258" t="str">
            <v>CR</v>
          </cell>
          <cell r="E2258" t="str">
            <v>13,32</v>
          </cell>
        </row>
        <row r="2259">
          <cell r="A2259">
            <v>73898</v>
          </cell>
          <cell r="B2259" t="str">
            <v xml:space="preserve">JUNTA ELASTICA JUNTA DE DILATACAO ELASTICA (PVC) O-220/6 PRESSAO ATE 30 MCA </v>
          </cell>
        </row>
        <row r="2260">
          <cell r="A2260" t="str">
            <v>73898/001</v>
          </cell>
          <cell r="B2260" t="str">
            <v xml:space="preserve">JUNTA DE DILATACAO ELASTICA (PVC) O-220/6 PRESSAO ATE 30 MCA </v>
          </cell>
          <cell r="C2260" t="str">
            <v>M</v>
          </cell>
          <cell r="D2260" t="str">
            <v>CR</v>
          </cell>
          <cell r="E2260" t="str">
            <v>66,27</v>
          </cell>
        </row>
        <row r="2261">
          <cell r="A2261">
            <v>74121</v>
          </cell>
          <cell r="B2261" t="str">
            <v>JUNTA DE DILATACAO JUNTA DE DILATACAO PARA IMPERMEABILIZACAO, COM SELANTE ELASTICO MONOCO MPONENTE A BASE DE POLIURETANO, DIMENSOES 1X1CM.</v>
          </cell>
        </row>
        <row r="2262">
          <cell r="A2262" t="str">
            <v>74121/001</v>
          </cell>
          <cell r="B2262" t="str">
            <v>JUNTA DE DILATACAO PARA IMPERMEABILIZACAO, COM SELANTE ELASTICO MONOCO MPONENTE A BASE DE POLIURETANO, DIMENSOES 1X1CM.</v>
          </cell>
          <cell r="C2262" t="str">
            <v>M</v>
          </cell>
          <cell r="D2262" t="str">
            <v>CR</v>
          </cell>
          <cell r="E2262" t="str">
            <v>16,49</v>
          </cell>
        </row>
        <row r="2263">
          <cell r="A2263">
            <v>79471</v>
          </cell>
          <cell r="B2263" t="str">
            <v>PINTURA ADESIVA P/ CONCRETO, A BASE DE RESINA EPOXI ( SIKADUR 32 ) JUNTA DE DILATACAO E VEDACAO TIPO JEENE, INCLUSO CORTE E REMOCAO DO PA VIMENTO</v>
          </cell>
          <cell r="C2263" t="str">
            <v>KG</v>
          </cell>
          <cell r="D2263" t="str">
            <v>CR</v>
          </cell>
          <cell r="E2263" t="str">
            <v>51,44</v>
          </cell>
        </row>
        <row r="2264">
          <cell r="A2264">
            <v>83499</v>
          </cell>
          <cell r="B2264" t="str">
            <v>JUNTA DE DILATACAO E VEDACAO TIPO JEENE, INCLUSO CORTE E REMOCAO DO PA VIMENTO</v>
          </cell>
          <cell r="C2264" t="str">
            <v>M</v>
          </cell>
          <cell r="D2264" t="str">
            <v>AS</v>
          </cell>
          <cell r="E2264" t="str">
            <v>347,20</v>
          </cell>
        </row>
        <row r="2265">
          <cell r="A2265" t="str">
            <v>0296</v>
          </cell>
          <cell r="B2265" t="str">
            <v>CINTAS E VERGAS</v>
          </cell>
        </row>
        <row r="2266">
          <cell r="A2266">
            <v>93182</v>
          </cell>
          <cell r="B2266" t="str">
            <v>VERGA PRÉ-MOLDADA PARA JANELAS COM ATÉ 1,5 M DE VÃO. AF_03/2016</v>
          </cell>
          <cell r="C2266" t="str">
            <v>M</v>
          </cell>
          <cell r="D2266" t="str">
            <v>CR</v>
          </cell>
          <cell r="E2266" t="str">
            <v>26,27</v>
          </cell>
        </row>
        <row r="2267">
          <cell r="A2267">
            <v>93183</v>
          </cell>
          <cell r="B2267" t="str">
            <v>VERGA PRÉ-MOLDADA PARA JANELAS COM MAIS DE 1,5 M DE VÃO. AF_03/2016</v>
          </cell>
          <cell r="C2267" t="str">
            <v>M</v>
          </cell>
          <cell r="D2267" t="str">
            <v>CR</v>
          </cell>
          <cell r="E2267" t="str">
            <v>33,76</v>
          </cell>
        </row>
        <row r="2268">
          <cell r="A2268">
            <v>93184</v>
          </cell>
          <cell r="B2268" t="str">
            <v>VERGA PRÉ-MOLDADA PARA PORTAS COM ATÉ 1,5 M DE VÃO. AF_03/2016</v>
          </cell>
          <cell r="C2268" t="str">
            <v>M</v>
          </cell>
          <cell r="D2268" t="str">
            <v>CR</v>
          </cell>
          <cell r="E2268" t="str">
            <v>19,65</v>
          </cell>
        </row>
        <row r="2269">
          <cell r="A2269">
            <v>93185</v>
          </cell>
          <cell r="B2269" t="str">
            <v>VERGA PRÉ-MOLDADA PARA PORTAS COM MAIS DE 1,5 M DE VÃO. AF_03/2016 VERGA MOLDADA IN LOCO EM CONCRETO PARA JANELAS COM ATÉ 1,5 M DE VÃO. A F_03/2016</v>
          </cell>
          <cell r="C2269" t="str">
            <v>M</v>
          </cell>
          <cell r="D2269" t="str">
            <v>CR</v>
          </cell>
          <cell r="E2269" t="str">
            <v>33,28</v>
          </cell>
        </row>
        <row r="2270">
          <cell r="A2270">
            <v>93186</v>
          </cell>
          <cell r="B2270" t="str">
            <v>VERGA MOLDADA IN LOCO EM CONCRETO PARA JANELAS COM ATÉ 1,5 M DE VÃO. A F_03/2016</v>
          </cell>
          <cell r="C2270" t="str">
            <v>M</v>
          </cell>
          <cell r="D2270" t="str">
            <v>CR</v>
          </cell>
          <cell r="E2270" t="str">
            <v>46,29</v>
          </cell>
        </row>
        <row r="2271">
          <cell r="A2271">
            <v>93187</v>
          </cell>
          <cell r="B2271" t="str">
            <v>VERGA MOLDADA IN LOCO EM CONCRETO PARA JANELAS COM MAIS DE 1,5 M DE VÃ O. AF_03/2016</v>
          </cell>
          <cell r="C2271" t="str">
            <v>M</v>
          </cell>
          <cell r="D2271" t="str">
            <v>CR</v>
          </cell>
          <cell r="E2271" t="str">
            <v>53,36</v>
          </cell>
        </row>
        <row r="2272">
          <cell r="A2272">
            <v>93188</v>
          </cell>
          <cell r="B2272" t="str">
            <v>VERGA MOLDADA IN LOCO EM CONCRETO PARA PORTAS COM ATÉ 1,5 M DE VÃO. AF _03/2016</v>
          </cell>
          <cell r="C2272" t="str">
            <v>M</v>
          </cell>
          <cell r="D2272" t="str">
            <v>CR</v>
          </cell>
          <cell r="E2272" t="str">
            <v>43,69</v>
          </cell>
        </row>
        <row r="2273">
          <cell r="A2273">
            <v>93189</v>
          </cell>
          <cell r="B2273" t="str">
            <v>VERGA MOLDADA IN LOCO EM CONCRETO PARA PORTAS COM MAIS DE 1,5 M DE VÃO . AF_03/2016</v>
          </cell>
          <cell r="C2273" t="str">
            <v>M</v>
          </cell>
          <cell r="D2273" t="str">
            <v>CR</v>
          </cell>
          <cell r="E2273" t="str">
            <v>53,90</v>
          </cell>
        </row>
        <row r="2274">
          <cell r="A2274">
            <v>93190</v>
          </cell>
          <cell r="B2274" t="str">
            <v>VERGA MOLDADA IN LOCO COM UTILIZAÇÃO DE BLOCOS CANALETA PARA JANELAS C OM ATÉ 1,5 M DE VÃO. AF_03/2016</v>
          </cell>
          <cell r="C2274" t="str">
            <v>M</v>
          </cell>
          <cell r="D2274" t="str">
            <v>CR</v>
          </cell>
          <cell r="E2274" t="str">
            <v>26,24</v>
          </cell>
        </row>
        <row r="2275">
          <cell r="A2275">
            <v>93191</v>
          </cell>
          <cell r="B2275" t="str">
            <v>VERGA MOLDADA IN LOCO COM UTILIZAÇÃO DE BLOCOS CANALETA PARA JANELAS C OM MAIS DE 1,5 M DE VÃO. AF_03/2016</v>
          </cell>
          <cell r="C2275" t="str">
            <v>M</v>
          </cell>
          <cell r="D2275" t="str">
            <v>CR</v>
          </cell>
          <cell r="E2275" t="str">
            <v>27,69</v>
          </cell>
        </row>
        <row r="2276">
          <cell r="A2276">
            <v>93192</v>
          </cell>
          <cell r="B2276" t="str">
            <v>VERGA MOLDADA IN LOCO COM UTILIZAÇÃO DE BLOCOS CANALETA PARA PORTAS CO M ATÉ 1,5 M DE VÃO. AF_03/2016</v>
          </cell>
          <cell r="C2276" t="str">
            <v>M</v>
          </cell>
          <cell r="D2276" t="str">
            <v>CR</v>
          </cell>
          <cell r="E2276" t="str">
            <v>29,29</v>
          </cell>
        </row>
        <row r="2277">
          <cell r="A2277">
            <v>93193</v>
          </cell>
          <cell r="B2277" t="str">
            <v>VERGA MOLDADA IN LOCO COM UTILIZAÇÃO DE BLOCOS CANALETA PARA PORTAS CO M MAIS DE 1,5 M DE VÃO. AF_03/2016</v>
          </cell>
          <cell r="C2277" t="str">
            <v>M</v>
          </cell>
          <cell r="D2277" t="str">
            <v>CR</v>
          </cell>
          <cell r="E2277" t="str">
            <v>28,30</v>
          </cell>
        </row>
        <row r="2278">
          <cell r="A2278">
            <v>93194</v>
          </cell>
          <cell r="B2278" t="str">
            <v>CONTRAVERGA PRÉ-MOLDADA PARA VÃOS DE ATÉ 1,5 M DE COMPRIMENTO. AF_03/2  016</v>
          </cell>
          <cell r="C2278" t="str">
            <v>M</v>
          </cell>
          <cell r="D2278" t="str">
            <v>CR</v>
          </cell>
          <cell r="E2278" t="str">
            <v>25,83</v>
          </cell>
        </row>
        <row r="2279">
          <cell r="A2279">
            <v>93195</v>
          </cell>
          <cell r="B2279" t="str">
            <v>CONTRAVERGA PRÉ-MOLDADA PARA VÃOS DE MAIS DE 1,5 M DE COMPRIMENTO. AF_ 03/2016</v>
          </cell>
          <cell r="C2279" t="str">
            <v>M</v>
          </cell>
          <cell r="D2279" t="str">
            <v>CR</v>
          </cell>
          <cell r="E2279" t="str">
            <v>31,11</v>
          </cell>
        </row>
        <row r="2280">
          <cell r="A2280">
            <v>93196</v>
          </cell>
          <cell r="B2280" t="str">
            <v>CONTRAVERGA MOLDADA IN LOCO EM CONCRETO PARA VÃOS DE ATÉ 1,5 M DE COMP RIMENTO. AF_03/2016</v>
          </cell>
          <cell r="C2280" t="str">
            <v>M</v>
          </cell>
          <cell r="D2280" t="str">
            <v>CR</v>
          </cell>
          <cell r="E2280" t="str">
            <v>44,60</v>
          </cell>
        </row>
        <row r="2281">
          <cell r="A2281">
            <v>93197</v>
          </cell>
          <cell r="B2281" t="str">
            <v>CONTRAVERGA MOLDADA IN LOCO EM CONCRETO PARA VÃOS DE MAIS DE 1,5 M DE COMPRIMENTO. AF_03/2016</v>
          </cell>
          <cell r="C2281" t="str">
            <v>M</v>
          </cell>
          <cell r="D2281" t="str">
            <v>CR</v>
          </cell>
          <cell r="E2281" t="str">
            <v>49,95</v>
          </cell>
        </row>
        <row r="2282">
          <cell r="A2282">
            <v>93198</v>
          </cell>
          <cell r="B2282" t="str">
            <v>CONTRAVERGA MOLDADA IN LOCO COM UTILIZAÇÃO DE BLOCOS CANALETA PARA VÃO S DE ATÉ 1,5 M DE COMPRIMENTO. AF_03/2016</v>
          </cell>
          <cell r="C2282" t="str">
            <v>M</v>
          </cell>
          <cell r="D2282" t="str">
            <v>CR</v>
          </cell>
          <cell r="E2282" t="str">
            <v>22,66</v>
          </cell>
        </row>
        <row r="2283">
          <cell r="A2283">
            <v>93199</v>
          </cell>
          <cell r="B2283" t="str">
            <v>CONTRAVERGA MOLDADA IN LOCO COM UTILIZAÇÃO DE BLOCOS CANALETA PARA VÃO S DE MAIS DE 1,5 M DE COMPRIMENTO. AF_03/2016</v>
          </cell>
          <cell r="C2283" t="str">
            <v>M</v>
          </cell>
          <cell r="D2283" t="str">
            <v>CR</v>
          </cell>
          <cell r="E2283" t="str">
            <v>22,31</v>
          </cell>
        </row>
        <row r="2284">
          <cell r="A2284">
            <v>93200</v>
          </cell>
          <cell r="B2284" t="str">
            <v>FIXAÇÃO (ENCUNHAMENTO) DE ALVENARIA DE VEDAÇÃO COM ARGAMASSA APLICADA COM BISNAGA. AF_03/2016</v>
          </cell>
          <cell r="C2284" t="str">
            <v>M</v>
          </cell>
          <cell r="D2284" t="str">
            <v>CR</v>
          </cell>
          <cell r="E2284" t="str">
            <v>1,94</v>
          </cell>
        </row>
        <row r="2285">
          <cell r="A2285">
            <v>93201</v>
          </cell>
          <cell r="B2285" t="str">
            <v>FIXAÇÃO (ENCUNHAMENTO) DE ALVENARIA DE VEDAÇÃO COM ARGAMASSA APLICADA COM COLHER. AF_03/2016</v>
          </cell>
          <cell r="C2285" t="str">
            <v>M</v>
          </cell>
          <cell r="D2285" t="str">
            <v>CR</v>
          </cell>
          <cell r="E2285" t="str">
            <v>3,92</v>
          </cell>
        </row>
        <row r="2286">
          <cell r="A2286">
            <v>93202</v>
          </cell>
          <cell r="B2286" t="str">
            <v>FIXAÇÃO (ENCUNHAMENTO) DE ALVENARIA DE VEDAÇÃO COM TIJOLO MACIÇO. AF_0 3/2016</v>
          </cell>
          <cell r="C2286" t="str">
            <v>M</v>
          </cell>
          <cell r="D2286" t="str">
            <v>CR</v>
          </cell>
          <cell r="E2286" t="str">
            <v>14,92</v>
          </cell>
        </row>
        <row r="2287">
          <cell r="A2287">
            <v>93204</v>
          </cell>
          <cell r="B2287" t="str">
            <v>CINTA DE AMARRAÇÃO DE ALVENARIA MOLDADA IN LOCO EM CONCRETO. AF_03/201 6</v>
          </cell>
          <cell r="C2287" t="str">
            <v>M</v>
          </cell>
          <cell r="D2287" t="str">
            <v>CR</v>
          </cell>
          <cell r="E2287" t="str">
            <v>34,70</v>
          </cell>
        </row>
        <row r="2288">
          <cell r="A2288">
            <v>93205</v>
          </cell>
          <cell r="B2288" t="str">
            <v>CINTA DE AMARRAÇÃO DE ALVENARIA MOLDADA IN LOCO COM UTILIZAÇÃO DE BLOC OS CANALETA. AF_03/2016</v>
          </cell>
          <cell r="C2288" t="str">
            <v>M</v>
          </cell>
          <cell r="D2288" t="str">
            <v>CR</v>
          </cell>
          <cell r="E2288" t="str">
            <v>21,05</v>
          </cell>
        </row>
        <row r="2289">
          <cell r="A2289" t="str">
            <v>0301</v>
          </cell>
          <cell r="B2289" t="str">
            <v>ESTRUTURAS DIVERSAS CHAPIM DE CONCRETO APARENTE COM ACABAMENTO DESEMPENADO, FORMA DE COMPE NSADO PLASTIFICADO (MADEIRIT) DE 14 X 10 CM, FUNDIDO NO LOCAL.</v>
          </cell>
        </row>
        <row r="2290">
          <cell r="A2290">
            <v>71623</v>
          </cell>
          <cell r="B2290" t="str">
            <v>CHAPIM DE CONCRETO APARENTE COM ACABAMENTO DESEMPENADO, FORMA DE COMPE NSADO PLASTIFICADO (MADEIRIT) DE 14 X 10 CM, FUNDIDO NO LOCAL.</v>
          </cell>
          <cell r="C2290" t="str">
            <v>M</v>
          </cell>
          <cell r="D2290" t="str">
            <v>CR</v>
          </cell>
          <cell r="E2290" t="str">
            <v>25,76</v>
          </cell>
        </row>
        <row r="2291">
          <cell r="A2291">
            <v>74144</v>
          </cell>
          <cell r="B2291" t="str">
            <v>PILAR E SUPORTE CAIXA D AGUA EM MADEIRA 1A CASAS HP</v>
          </cell>
        </row>
        <row r="2292">
          <cell r="A2292" t="str">
            <v>74144/002</v>
          </cell>
          <cell r="B2292" t="str">
            <v>SUPORTE APOIO CAIXA D AGUA BARROTES MADEIRA DE 1</v>
          </cell>
          <cell r="C2292" t="str">
            <v>UN</v>
          </cell>
          <cell r="D2292" t="str">
            <v>CR</v>
          </cell>
          <cell r="E2292" t="str">
            <v>14,52</v>
          </cell>
        </row>
        <row r="2293">
          <cell r="A2293">
            <v>83513</v>
          </cell>
          <cell r="B2293" t="str">
            <v xml:space="preserve">FORNECIMENTO DE PERFIL SIMPLES "I" OU "H" ATE 8" INCLUSIVE PERDAS FORNECIMENTO DE PERFIL SIMPLES "I" OU "H" 8 A 12" INCLUSIVE PERDAS </v>
          </cell>
          <cell r="C2293" t="str">
            <v>KG</v>
          </cell>
          <cell r="D2293" t="str">
            <v>CR</v>
          </cell>
          <cell r="E2293" t="str">
            <v>5,83</v>
          </cell>
        </row>
        <row r="2294">
          <cell r="A2294">
            <v>83514</v>
          </cell>
          <cell r="B2294" t="str">
            <v xml:space="preserve">FORNECIMENTO DE PERFIL SIMPLES "I" OU "H" 8 A 12" INCLUSIVE PERDAS </v>
          </cell>
          <cell r="C2294" t="str">
            <v>KG</v>
          </cell>
          <cell r="D2294" t="str">
            <v>CR</v>
          </cell>
          <cell r="E2294" t="str">
            <v>4,95</v>
          </cell>
        </row>
        <row r="2295">
          <cell r="A2295">
            <v>84153</v>
          </cell>
          <cell r="B2295" t="str">
            <v>APARELHO DE APOIO NEOPRENE NAO FRETADO (1,4KG/DM3)</v>
          </cell>
          <cell r="C2295" t="str">
            <v>KG</v>
          </cell>
          <cell r="D2295" t="str">
            <v>AS</v>
          </cell>
          <cell r="E2295" t="str">
            <v>39,47</v>
          </cell>
        </row>
        <row r="2296">
          <cell r="A2296">
            <v>84154</v>
          </cell>
          <cell r="B2296" t="str">
            <v>APARELHO APOIO NEOPRENE FRETADO</v>
          </cell>
          <cell r="C2296" t="str">
            <v>DM3</v>
          </cell>
          <cell r="D2296" t="str">
            <v>AS</v>
          </cell>
          <cell r="E2296" t="str">
            <v>121,43</v>
          </cell>
        </row>
        <row r="2297">
          <cell r="A2297">
            <v>85233</v>
          </cell>
          <cell r="B2297" t="str">
            <v>ESCADA EM CONCRETO ARMADO, FCK = 15 MPA, MOLDADA IN LOCO</v>
          </cell>
          <cell r="C2297" t="str">
            <v>M3</v>
          </cell>
          <cell r="D2297" t="str">
            <v>CR</v>
          </cell>
          <cell r="E2297" t="str">
            <v>2.043,02</v>
          </cell>
        </row>
        <row r="2298">
          <cell r="A2298" t="str">
            <v>0138</v>
          </cell>
          <cell r="B2298" t="str">
            <v>IMPERMEABILIZACAO COM ARGAMASSA IMPERMEABILIZACAO DE SUPERFICIE COM ARGAMASSA DE CIMENTO E AREIA (MEDI A), TRACO 1:3, COM ADITIVO IMPERMEABILIZANTE, E=2CM.</v>
          </cell>
        </row>
        <row r="2299">
          <cell r="A2299">
            <v>5968</v>
          </cell>
          <cell r="B2299" t="str">
            <v>IMPERMEABILIZACAO DE SUPERFICIE COM ARGAMASSA DE CIMENTO E AREIA (MEDI A), TRACO 1:3, COM ADITIVO IMPERMEABILIZANTE, E=2CM.</v>
          </cell>
          <cell r="C2299" t="str">
            <v>M2</v>
          </cell>
          <cell r="D2299" t="str">
            <v>CR</v>
          </cell>
          <cell r="E2299" t="str">
            <v>30,87</v>
          </cell>
        </row>
        <row r="2300">
          <cell r="A2300">
            <v>6130</v>
          </cell>
          <cell r="B2300" t="str">
            <v>IMPERMEABILIZACAO DE SUPERFICIE COM ARGAMASSA DE CIMENTO E AREIA (GROS SA), TRACO 1:4, COM ADITIVO IMPERMEABILIZANTE, E=2,5CM</v>
          </cell>
          <cell r="C2300" t="str">
            <v>M2</v>
          </cell>
          <cell r="D2300" t="str">
            <v>CR</v>
          </cell>
          <cell r="E2300" t="str">
            <v>17,23</v>
          </cell>
        </row>
        <row r="2301">
          <cell r="A2301">
            <v>74000</v>
          </cell>
          <cell r="B2301" t="str">
            <v>IMPERMEABILIZACAO RIGIDA C/ARG. CIM/AREIA + IMPERMEABILIZANTE IMPERMEABILIZACAO DE SUPERFICIE COM ARMAGASSA DE CIMENTO E AREIA (GROS SA), TRACO 1:3, COM ADITIVO IMPERMEABILIZANTE, E=2,5CM.</v>
          </cell>
        </row>
        <row r="2302">
          <cell r="A2302" t="str">
            <v>74000/001</v>
          </cell>
          <cell r="B2302" t="str">
            <v>IMPERMEABILIZACAO DE SUPERFICIE COM ARMAGASSA DE CIMENTO E AREIA (GROS SA), TRACO 1:3, COM ADITIVO IMPERMEABILIZANTE, E=2,5CM.</v>
          </cell>
          <cell r="C2302" t="str">
            <v>M2</v>
          </cell>
          <cell r="D2302" t="str">
            <v>CR</v>
          </cell>
          <cell r="E2302" t="str">
            <v>41,09</v>
          </cell>
        </row>
        <row r="2303">
          <cell r="A2303">
            <v>83731</v>
          </cell>
          <cell r="B2303" t="str">
            <v>IMPERMEABILIZACAO DE SUPERFICIE COM ARGAMASSA DE CIMENTO E AREIA, TRAC O 1:3, COM ADITIVO IMPERMEABILIZANTE, E=3 CM</v>
          </cell>
          <cell r="C2303" t="str">
            <v>M2</v>
          </cell>
          <cell r="D2303" t="str">
            <v>CR</v>
          </cell>
          <cell r="E2303" t="str">
            <v>34,62</v>
          </cell>
        </row>
        <row r="2304">
          <cell r="A2304">
            <v>83732</v>
          </cell>
          <cell r="B2304" t="str">
            <v>IMPERMEABILIZACAO DE SUPERFICIE COM ARGAMASSA DE CIMENTO E AREIA, TRAC O 1:3, COM ADITIVO IMPERMEABILIZANTE, E=1,5 CM</v>
          </cell>
          <cell r="C2304" t="str">
            <v>M2</v>
          </cell>
          <cell r="D2304" t="str">
            <v>CR</v>
          </cell>
          <cell r="E2304" t="str">
            <v>25,62</v>
          </cell>
        </row>
        <row r="2305">
          <cell r="A2305">
            <v>83733</v>
          </cell>
          <cell r="B2305" t="str">
            <v>IMPERMEABILIZACAO DE SUPERFICIE COM ARGAMASSA DE CIMENTO E AREIA (GROS SA), TRACO 1:4, COM ADITIVO IMPERMEABILIZANTE, E=2 CM</v>
          </cell>
          <cell r="C2305" t="str">
            <v>M2</v>
          </cell>
          <cell r="D2305" t="str">
            <v>CR</v>
          </cell>
          <cell r="E2305" t="str">
            <v>29,77</v>
          </cell>
        </row>
        <row r="2306">
          <cell r="A2306" t="str">
            <v>0140</v>
          </cell>
          <cell r="B2306" t="str">
            <v>IMPERMEABILIZACAO COM ADITIVO IMPERMEABILIZACAO DE SUPERFICIE COM CIMENTO IMPERMEABILIZANTE DE PEGA ULTRA RAPIDA, TRACO 1:1, E=0,5 CM</v>
          </cell>
        </row>
        <row r="2307">
          <cell r="A2307">
            <v>83735</v>
          </cell>
          <cell r="B2307" t="str">
            <v>IMPERMEABILIZACAO DE SUPERFICIE COM CIMENTO IMPERMEABILIZANTE DE PEGA ULTRA RAPIDA, TRACO 1:1, E=0,5 CM</v>
          </cell>
          <cell r="C2307" t="str">
            <v>M2</v>
          </cell>
          <cell r="D2307" t="str">
            <v>CR</v>
          </cell>
          <cell r="E2307" t="str">
            <v>47,68</v>
          </cell>
        </row>
        <row r="2308">
          <cell r="A2308" t="str">
            <v>0141</v>
          </cell>
          <cell r="B2308" t="str">
            <v>IMPERMEABILIZACAO COM MANTA FORNECIMENTO/INSTALACAO LONA PLASTICA PRETA, PARA IMPERMEABILIZACAO, E SPESSURA 150 MICRAS.</v>
          </cell>
        </row>
        <row r="2309">
          <cell r="A2309">
            <v>68053</v>
          </cell>
          <cell r="B2309" t="str">
            <v>FORNECIMENTO/INSTALACAO LONA PLASTICA PRETA, PARA IMPERMEABILIZACAO, E SPESSURA 150 MICRAS.</v>
          </cell>
          <cell r="C2309" t="str">
            <v>M2</v>
          </cell>
          <cell r="D2309" t="str">
            <v>CR</v>
          </cell>
          <cell r="E2309" t="str">
            <v>4,56</v>
          </cell>
        </row>
        <row r="2310">
          <cell r="A2310">
            <v>73753</v>
          </cell>
          <cell r="B2310" t="str">
            <v xml:space="preserve">IMPERMEABILIZACAO DE TERRACOS E LAJES IMPERMEABILIZACAO DE SUPERFICIE COM MANTA ASFALTICA PROTEGIDA COM FILM E DE ALUMINIO GOFRADO (DE ESPESSURA 0,8MM), INCLUSA APLICACAO DE  EMUL SAO ASFALTICA, E=3MM. </v>
          </cell>
        </row>
        <row r="2311">
          <cell r="A2311" t="str">
            <v>73753/001</v>
          </cell>
          <cell r="B2311" t="str">
            <v xml:space="preserve">IMPERMEABILIZACAO DE SUPERFICIE COM MANTA ASFALTICA PROTEGIDA COM FILM E DE ALUMINIO GOFRADO (DE ESPESSURA 0,8MM), INCLUSA APLICACAO DE  EMUL SAO ASFALTICA, E=3MM. </v>
          </cell>
          <cell r="C2311" t="str">
            <v>M2</v>
          </cell>
          <cell r="D2311" t="str">
            <v>AS</v>
          </cell>
          <cell r="E2311" t="str">
            <v>71,28</v>
          </cell>
        </row>
        <row r="2312">
          <cell r="A2312">
            <v>74033</v>
          </cell>
          <cell r="B2312" t="str">
            <v>ESTABILIZAÇÃO DE SOLO COM GEOMEMBRANA IMPERMEABILIZACAO DE SUPERFICIE COM GEOMEMBRANA (MANTA TERMOPLASTICA L ISA) TIPO PEAD, E=2MM.</v>
          </cell>
        </row>
        <row r="2313">
          <cell r="A2313" t="str">
            <v>74033/001</v>
          </cell>
          <cell r="B2313" t="str">
            <v>IMPERMEABILIZACAO DE SUPERFICIE COM GEOMEMBRANA (MANTA TERMOPLASTICA L ISA) TIPO PEAD, E=2MM.</v>
          </cell>
          <cell r="C2313" t="str">
            <v>M2</v>
          </cell>
          <cell r="D2313" t="str">
            <v>CR</v>
          </cell>
          <cell r="E2313" t="str">
            <v>40,16</v>
          </cell>
        </row>
        <row r="2314">
          <cell r="A2314">
            <v>83737</v>
          </cell>
          <cell r="B2314" t="str">
            <v>IMPERMEABILIZACAO DE SUPERFICIE COM MANTA ASFALTICA (COM POLIMEROS TIP O APP), E=3 MM</v>
          </cell>
          <cell r="C2314" t="str">
            <v>M2</v>
          </cell>
          <cell r="D2314" t="str">
            <v>AS</v>
          </cell>
          <cell r="E2314" t="str">
            <v>56,65</v>
          </cell>
        </row>
        <row r="2315">
          <cell r="A2315">
            <v>83738</v>
          </cell>
          <cell r="B2315" t="str">
            <v>IMPERMEABILIZACAO DE SUPERFICIE COM MANTA ASFALTICA (COM POLIMEROS TIP O APP), E=4 MM</v>
          </cell>
          <cell r="C2315" t="str">
            <v>M2</v>
          </cell>
          <cell r="D2315" t="str">
            <v>AS</v>
          </cell>
          <cell r="E2315" t="str">
            <v>66,53</v>
          </cell>
        </row>
        <row r="2316">
          <cell r="A2316" t="str">
            <v>0142</v>
          </cell>
          <cell r="B2316" t="str">
            <v>IMPERMEABILIZACAO COM FELTRO</v>
          </cell>
        </row>
        <row r="2317">
          <cell r="A2317">
            <v>83740</v>
          </cell>
          <cell r="B2317" t="str">
            <v>IMPERMEABILIZACAO COM VÉU DE POLIESTER</v>
          </cell>
          <cell r="C2317" t="str">
            <v>M2</v>
          </cell>
          <cell r="D2317" t="str">
            <v>AS</v>
          </cell>
          <cell r="E2317" t="str">
            <v>30,23</v>
          </cell>
        </row>
        <row r="2318">
          <cell r="A2318" t="str">
            <v>0144</v>
          </cell>
          <cell r="B2318" t="str">
            <v>IMPERMEABILIZACAO COM CIMENTO CRISTALIZADO CIMENTO ESPECIAL CRISTALIZANTE DENVERLIT C/EMULSAO ADESIVA DENVERFIX - DENVER-1 DEMAO P/SUB SOLO/BALDRAMES/GALERIAS/JARDINEIRAS/ETC</v>
          </cell>
        </row>
        <row r="2319">
          <cell r="A2319">
            <v>73929</v>
          </cell>
          <cell r="B2319" t="str">
            <v>CIMENTO ESPECIAL CRISTALIZANTE DENVERLIT C/EMULSAO ADESIVA DENVERFIX - DENVER-1 DEMAO P/SUB SOLO/BALDRAMES/GALERIAS/JARDINEIRAS/ETC</v>
          </cell>
        </row>
        <row r="2320">
          <cell r="A2320" t="str">
            <v>73929/001</v>
          </cell>
          <cell r="B2320" t="str">
            <v>IMPERMEABILIZACAO DE SUPERFICIE COM CIMENTO ESPECIAL CRISTALIZANTE COM ADESIVO LIQUIDO, UMA DEMAO.</v>
          </cell>
          <cell r="C2320" t="str">
            <v>M2</v>
          </cell>
          <cell r="D2320" t="str">
            <v>CR</v>
          </cell>
          <cell r="E2320" t="str">
            <v>21,27</v>
          </cell>
        </row>
        <row r="2321">
          <cell r="A2321" t="str">
            <v>73929/003</v>
          </cell>
          <cell r="B2321" t="str">
            <v>IMPERMEABILIZACAO DE SUPERFICIE COM ADESIVO LIQUIDO E SELADOR. IMPERMEABILIZACAO DE ESTRUTURAS ENTERRADAS COM CIMENTO CRISTALIZANTE E ADESIVO LIQUIDO, ATE 7M DE PROFUNDIDADE.</v>
          </cell>
          <cell r="C2321" t="str">
            <v>M2</v>
          </cell>
          <cell r="D2321" t="str">
            <v>CR</v>
          </cell>
          <cell r="E2321" t="str">
            <v>42,94</v>
          </cell>
        </row>
        <row r="2322">
          <cell r="A2322" t="str">
            <v>73929/004</v>
          </cell>
          <cell r="B2322" t="str">
            <v>IMPERMEABILIZACAO DE ESTRUTURAS ENTERRADAS COM CIMENTO CRISTALIZANTE E ADESIVO LIQUIDO, ATE 7M DE PROFUNDIDADE.</v>
          </cell>
          <cell r="C2322" t="str">
            <v>M2</v>
          </cell>
          <cell r="D2322" t="str">
            <v>CR</v>
          </cell>
          <cell r="E2322" t="str">
            <v>41,86</v>
          </cell>
        </row>
        <row r="2323">
          <cell r="A2323" t="str">
            <v>0145</v>
          </cell>
          <cell r="B2323" t="str">
            <v>IMPERMEABILIZACAO BETUMINOSA C/EMULSAO ASFALTICA E ACRILICA IMPERMEABILIZACAO DE CALHAS/LAJES DESCOBERTAS, COM EMULSAO ASFALTICA C OM ELASTOMEROS, 3 DEMAOS</v>
          </cell>
        </row>
        <row r="2324">
          <cell r="A2324">
            <v>6225</v>
          </cell>
          <cell r="B2324" t="str">
            <v>IMPERMEABILIZACAO DE CALHAS/LAJES DESCOBERTAS, COM EMULSAO ASFALTICA C OM ELASTOMEROS, 3 DEMAOS</v>
          </cell>
          <cell r="C2324" t="str">
            <v>M2</v>
          </cell>
          <cell r="D2324" t="str">
            <v>CR</v>
          </cell>
          <cell r="E2324" t="str">
            <v>32,15</v>
          </cell>
        </row>
        <row r="2325">
          <cell r="A2325">
            <v>72075</v>
          </cell>
          <cell r="B2325" t="str">
            <v>IMPERMEABILIZACAO DE SUPERFICIE COM REVESTIMENTO BICOMPONENTE SEMI FLE XIVEL.</v>
          </cell>
          <cell r="C2325" t="str">
            <v>M2</v>
          </cell>
          <cell r="D2325" t="str">
            <v>CR</v>
          </cell>
          <cell r="E2325" t="str">
            <v>9,49</v>
          </cell>
        </row>
        <row r="2326">
          <cell r="A2326">
            <v>73762</v>
          </cell>
          <cell r="B2326" t="str">
            <v>IMPERMEABILIZACAO DE TERRACOS E LAJES IMPERMEABILIZACAO DE SUPERFICIE COM ASFALTO ELASTOMERICO, INCLUSOS PRI MER E VEU DE POLIESTER.</v>
          </cell>
        </row>
        <row r="2327">
          <cell r="A2327" t="str">
            <v>73762/001</v>
          </cell>
          <cell r="B2327" t="str">
            <v>IMPERMEABILIZACAO DE SUPERFICIE COM ASFALTO ELASTOMERICO, INCLUSOS PRI MER E VEU DE POLIESTER.</v>
          </cell>
          <cell r="C2327" t="str">
            <v>M2</v>
          </cell>
          <cell r="D2327" t="str">
            <v>AS</v>
          </cell>
          <cell r="E2327" t="str">
            <v>74,67</v>
          </cell>
        </row>
        <row r="2328">
          <cell r="A2328" t="str">
            <v>73762/002</v>
          </cell>
          <cell r="B2328" t="str">
            <v>IMPERMEABILIZACAO DE SUPERFICIE COM ADESIVO LIQUIDO SOBRE CIMENTO CRIS TALIZANTE, INCLUSO VEU DE FIBRA DE VIDRO.</v>
          </cell>
          <cell r="C2328" t="str">
            <v>M2</v>
          </cell>
          <cell r="D2328" t="str">
            <v>AS</v>
          </cell>
          <cell r="E2328" t="str">
            <v>49,10</v>
          </cell>
        </row>
        <row r="2329">
          <cell r="A2329" t="str">
            <v>73762/003</v>
          </cell>
          <cell r="B2329" t="str">
            <v>IMPERMEABILIZACAO DE SUPERFICIE COM EMULSAO ACRILICA ESTILENADA COM TE  LA SOBRE CIMENTO CRISTALIZANTE, INCLUSO ADESIVO LIQUIDO.</v>
          </cell>
          <cell r="C2329" t="str">
            <v>M2</v>
          </cell>
          <cell r="D2329" t="str">
            <v>AS</v>
          </cell>
          <cell r="E2329" t="str">
            <v>73,31</v>
          </cell>
        </row>
        <row r="2330">
          <cell r="A2330" t="str">
            <v>73762/004</v>
          </cell>
          <cell r="B2330" t="str">
            <v>IMPERMEABILIZACAO DE SUPERFICIE COM ASFALTO ELASTOMERICO, INCLUSOS PRI MER E VEU DE FIBRA DE VIDRO.</v>
          </cell>
          <cell r="C2330" t="str">
            <v>M2</v>
          </cell>
          <cell r="D2330" t="str">
            <v>AS</v>
          </cell>
          <cell r="E2330" t="str">
            <v>103,24</v>
          </cell>
        </row>
        <row r="2331">
          <cell r="A2331">
            <v>74066</v>
          </cell>
          <cell r="B2331" t="str">
            <v>IMPERMEABILIZACAO FLEXIVEL IMPERMEABILIZACAO DE SUPERFICIE, COM IMPERMEABILIZANTE FLEXIVEL A BASE DE ELASTOMERO.</v>
          </cell>
        </row>
        <row r="2332">
          <cell r="A2332" t="str">
            <v>74066/001</v>
          </cell>
          <cell r="B2332" t="str">
            <v>IMPERMEABILIZACAO DE SUPERFICIE, COM IMPERMEABILIZANTE FLEXIVEL A BASE DE ELASTOMERO.</v>
          </cell>
          <cell r="C2332" t="str">
            <v>M2</v>
          </cell>
          <cell r="D2332" t="str">
            <v>CR</v>
          </cell>
          <cell r="E2332" t="str">
            <v>48,74</v>
          </cell>
        </row>
        <row r="2333">
          <cell r="A2333" t="str">
            <v>74066/002</v>
          </cell>
          <cell r="B2333" t="str">
            <v>IMPERMEABILIZACAO DE SUPERFICIE, COM IMPERMEABILIZANTE FLEXIVEL A BASE ACRILICA.</v>
          </cell>
          <cell r="C2333" t="str">
            <v>M2</v>
          </cell>
          <cell r="D2333" t="str">
            <v>CR</v>
          </cell>
          <cell r="E2333" t="str">
            <v>65,10</v>
          </cell>
        </row>
        <row r="2334">
          <cell r="A2334">
            <v>74097</v>
          </cell>
          <cell r="B2334" t="str">
            <v>IMPERMEABILIZACAO CALHAS/LAJES DESCOBERTAS</v>
          </cell>
        </row>
        <row r="2335">
          <cell r="A2335" t="str">
            <v>74097/001</v>
          </cell>
          <cell r="B2335" t="str">
            <v>IMPERMEABILIZACAO DE SUPERFICIE, COM ASFALTO ELASTOMERICO. IMPERMEAB. DE FUNDACOES/BALDRAMES/MUROS DE ARRIMO/ALICERCES E REVEST. EM CONTATO C/SOLO - UTILIZ. TINTA BETUMINOSA TIPO NEUTROLIN / 2DEMAOS</v>
          </cell>
          <cell r="C2335" t="str">
            <v>M2</v>
          </cell>
          <cell r="D2335" t="str">
            <v>CR</v>
          </cell>
          <cell r="E2335" t="str">
            <v>32,15</v>
          </cell>
        </row>
        <row r="2336">
          <cell r="A2336">
            <v>74106</v>
          </cell>
          <cell r="B2336" t="str">
            <v>IMPERMEAB. DE FUNDACOES/BALDRAMES/MUROS DE ARRIMO/ALICERCES E REVEST. EM CONTATO C/SOLO - UTILIZ. TINTA BETUMINOSA TIPO NEUTROLIN / 2DEMAOS</v>
          </cell>
        </row>
        <row r="2337">
          <cell r="A2337" t="str">
            <v>74106/001</v>
          </cell>
          <cell r="B2337" t="str">
            <v>IMPERMEABILIZACAO DE ESTRUTURAS ENTERRADAS, COM TINTA ASFALTICA, DUAS DEMAOS.</v>
          </cell>
          <cell r="C2337" t="str">
            <v>M2</v>
          </cell>
          <cell r="D2337" t="str">
            <v>CR</v>
          </cell>
          <cell r="E2337" t="str">
            <v>7,62</v>
          </cell>
        </row>
        <row r="2338">
          <cell r="A2338">
            <v>83741</v>
          </cell>
          <cell r="B2338" t="str">
            <v>IMPERMEABILIZACAO DE SUPERFICIE COM EMULSAO ASFALTICA COM ELASTOMERO, INCLUSOS PRIMER E VEU DE POLIESTER</v>
          </cell>
          <cell r="C2338" t="str">
            <v>M2</v>
          </cell>
          <cell r="D2338" t="str">
            <v>AS</v>
          </cell>
          <cell r="E2338" t="str">
            <v>80,46</v>
          </cell>
        </row>
        <row r="2339">
          <cell r="A2339">
            <v>83742</v>
          </cell>
          <cell r="B2339" t="str">
            <v>IMPERMEABILIZACAO DE SUPERFICIE COM EMULSAO ASFALTICA A BASE D'AGUA JUNTA DE DILATACAO PARA IMPERMEABILIZACAO, COM ASFALTO OXIDADO APLICAD O A QUENTE, DIMENSOES 2X2 CM</v>
          </cell>
          <cell r="C2339" t="str">
            <v>M2</v>
          </cell>
          <cell r="D2339" t="str">
            <v>CR</v>
          </cell>
          <cell r="E2339" t="str">
            <v>19,91</v>
          </cell>
        </row>
        <row r="2340">
          <cell r="A2340">
            <v>83743</v>
          </cell>
          <cell r="B2340" t="str">
            <v>JUNTA DE DILATACAO PARA IMPERMEABILIZACAO, COM ASFALTO OXIDADO APLICAD O A QUENTE, DIMENSOES 2X2 CM</v>
          </cell>
          <cell r="C2340" t="str">
            <v>M</v>
          </cell>
          <cell r="D2340" t="str">
            <v>CR</v>
          </cell>
          <cell r="E2340" t="str">
            <v>16,01</v>
          </cell>
        </row>
        <row r="2341">
          <cell r="A2341" t="str">
            <v>0146</v>
          </cell>
          <cell r="B2341" t="str">
            <v>IMPERMEABILIZACAO COM PINTURA</v>
          </cell>
        </row>
        <row r="2342">
          <cell r="A2342">
            <v>73872</v>
          </cell>
          <cell r="B2342" t="str">
            <v>IMPERMEABILIZACAO COM RESINA EPOXI IMPERMEABILIZACAO COM PINTURA A BASE DE RESINA EPOXI ALCATRAO, UMA DEM AO.</v>
          </cell>
        </row>
        <row r="2343">
          <cell r="A2343" t="str">
            <v>73872/001</v>
          </cell>
          <cell r="B2343" t="str">
            <v>IMPERMEABILIZACAO COM PINTURA A BASE DE RESINA EPOXI ALCATRAO, UMA DEM AO.</v>
          </cell>
          <cell r="C2343" t="str">
            <v>M2</v>
          </cell>
          <cell r="D2343" t="str">
            <v>CR</v>
          </cell>
          <cell r="E2343" t="str">
            <v>23,13</v>
          </cell>
        </row>
        <row r="2344">
          <cell r="A2344" t="str">
            <v>73872/002</v>
          </cell>
          <cell r="B2344" t="str">
            <v>IMPERMEABILIZACAO COM PINTURA A BASE DE RESINA EPOXI ALCATRAO, DUAS DE MAOS.</v>
          </cell>
          <cell r="C2344" t="str">
            <v>M2</v>
          </cell>
          <cell r="D2344" t="str">
            <v>CR</v>
          </cell>
          <cell r="E2344" t="str">
            <v>45,11</v>
          </cell>
        </row>
        <row r="2345">
          <cell r="A2345" t="str">
            <v>0147</v>
          </cell>
          <cell r="B2345" t="str">
            <v xml:space="preserve">IMPERMEABILIZACAO COM MASTIQUE IMPERMEABILIZACAO DE SUPERFICIE COM MASTIQUE ELASTICO A BASE DE SILICO NE, POR VOLUME. </v>
          </cell>
        </row>
        <row r="2346">
          <cell r="A2346">
            <v>72124</v>
          </cell>
          <cell r="B2346" t="str">
            <v xml:space="preserve">IMPERMEABILIZACAO DE SUPERFICIE COM MASTIQUE ELASTICO A BASE DE SILICO NE, POR VOLUME. </v>
          </cell>
          <cell r="C2346" t="str">
            <v>DM3</v>
          </cell>
          <cell r="D2346" t="str">
            <v>CR</v>
          </cell>
          <cell r="E2346" t="str">
            <v>105,95</v>
          </cell>
        </row>
        <row r="2347">
          <cell r="A2347">
            <v>74025</v>
          </cell>
          <cell r="B2347" t="str">
            <v>CONSERVACAO DE CALHAS DE CONCRETO - PAR IMPERMEABILIZACAO DE SUPERFICIE COM MASTIQUE BETUMINOSO A FRIO, POR ME TRO.</v>
          </cell>
        </row>
        <row r="2348">
          <cell r="A2348" t="str">
            <v>74025/001</v>
          </cell>
          <cell r="B2348" t="str">
            <v>IMPERMEABILIZACAO DE SUPERFICIE COM MASTIQUE BETUMINOSO A FRIO, POR ME TRO.</v>
          </cell>
          <cell r="C2348" t="str">
            <v>M</v>
          </cell>
          <cell r="D2348" t="str">
            <v>AS</v>
          </cell>
          <cell r="E2348" t="str">
            <v>44,87</v>
          </cell>
        </row>
        <row r="2349">
          <cell r="A2349">
            <v>74190</v>
          </cell>
          <cell r="B2349" t="str">
            <v>IMPERMEABILIZACAO DE LAJES IMPERMEABILIZACAO DE SUPERFICIE COM MASTIQUE BETUMINOSO A FRIO, POR AR EA.</v>
          </cell>
        </row>
        <row r="2350">
          <cell r="A2350" t="str">
            <v>74190/001</v>
          </cell>
          <cell r="B2350" t="str">
            <v>IMPERMEABILIZACAO DE SUPERFICIE COM MASTIQUE BETUMINOSO A FRIO, POR AR EA.</v>
          </cell>
          <cell r="C2350" t="str">
            <v>M2</v>
          </cell>
          <cell r="D2350" t="str">
            <v>AS</v>
          </cell>
          <cell r="E2350" t="str">
            <v>148,77</v>
          </cell>
        </row>
        <row r="2351">
          <cell r="A2351" t="str">
            <v>0150</v>
          </cell>
          <cell r="B2351" t="str">
            <v>PROTECAO DE SUPERFICIE COM ARGAMASSA PROTECAO MECANICA DE SUPERFICIE COM ARGAMASSA DE CIMENTO E AREIA, TRAC O 1:7 CM, E=3 CM</v>
          </cell>
        </row>
        <row r="2352">
          <cell r="A2352">
            <v>83744</v>
          </cell>
          <cell r="B2352" t="str">
            <v>PROTECAO MECANICA DE SUPERFICIE COM ARGAMASSA DE CIMENTO E AREIA, TRAC O 1:7 CM, E=3 CM</v>
          </cell>
          <cell r="C2352" t="str">
            <v>M2</v>
          </cell>
          <cell r="D2352" t="str">
            <v>CR</v>
          </cell>
          <cell r="E2352" t="str">
            <v>25,73</v>
          </cell>
        </row>
        <row r="2353">
          <cell r="A2353">
            <v>83745</v>
          </cell>
          <cell r="B2353" t="str">
            <v>PROTECAO MECANICA DE SUPERFICIE COM ARGAMASSA DE CIMENTO E AREIA, TRAC O 1:4, E=0,5 CM</v>
          </cell>
          <cell r="C2353" t="str">
            <v>M2</v>
          </cell>
          <cell r="D2353" t="str">
            <v>CR</v>
          </cell>
          <cell r="E2353" t="str">
            <v>16,24</v>
          </cell>
        </row>
        <row r="2354">
          <cell r="A2354">
            <v>83746</v>
          </cell>
          <cell r="B2354" t="str">
            <v>PROTECAO MECANICA DE SUPERFICIE COM ARGAMASSA DE CIMENTO E AREIA, TRAC O 1:4, E=2 CM</v>
          </cell>
          <cell r="C2354" t="str">
            <v>M2</v>
          </cell>
          <cell r="D2354" t="str">
            <v>CR</v>
          </cell>
          <cell r="E2354" t="str">
            <v>22,78</v>
          </cell>
        </row>
        <row r="2355">
          <cell r="A2355">
            <v>83747</v>
          </cell>
          <cell r="B2355" t="str">
            <v>PROTECAO MECANICA DE SUPERFICIE COM ARGAMASSA DE CIMENTO E AREIA, TRAC O 1:7, E=1,5 CM</v>
          </cell>
          <cell r="C2355" t="str">
            <v>M2</v>
          </cell>
          <cell r="D2355" t="str">
            <v>CR</v>
          </cell>
          <cell r="E2355" t="str">
            <v>19,90</v>
          </cell>
        </row>
        <row r="2356">
          <cell r="A2356">
            <v>83748</v>
          </cell>
          <cell r="B2356" t="str">
            <v>PROTECAO MECANICA DE SUPERFICIE COM ARGAMASSA DE CIMENTO E AREIA, TRAC O 1:3, E=2 CM</v>
          </cell>
          <cell r="C2356" t="str">
            <v>M2</v>
          </cell>
          <cell r="D2356" t="str">
            <v>CR</v>
          </cell>
          <cell r="E2356" t="str">
            <v>23,53</v>
          </cell>
        </row>
        <row r="2357">
          <cell r="A2357">
            <v>83749</v>
          </cell>
          <cell r="B2357" t="str">
            <v>PROTECAO MECANICA DE SUPERFICIE COM ARGAMASSA DE CIMENTO E AREIA, TRAC O 1:3, E=2,5 CM</v>
          </cell>
          <cell r="C2357" t="str">
            <v>M2</v>
          </cell>
          <cell r="D2357" t="str">
            <v>CR</v>
          </cell>
          <cell r="E2357" t="str">
            <v>25,89</v>
          </cell>
        </row>
        <row r="2358">
          <cell r="A2358">
            <v>83750</v>
          </cell>
          <cell r="B2358" t="str">
            <v>PROTECAO MECANICA DE SUPERFICIE COM ARGAMASSA DE CIMENTO E AREIA, TRAC O 1:3, E=3 CM</v>
          </cell>
          <cell r="C2358" t="str">
            <v>M2</v>
          </cell>
          <cell r="D2358" t="str">
            <v>CR</v>
          </cell>
          <cell r="E2358" t="str">
            <v>28,26</v>
          </cell>
        </row>
        <row r="2359">
          <cell r="A2359">
            <v>83751</v>
          </cell>
          <cell r="B2359" t="str">
            <v>PROTECAO MECANICA DE SUPERFICIE COM ARGAMASSA DE CIMENTO E AREIA, TRAC O 1:4, E=1,5 CM</v>
          </cell>
          <cell r="C2359" t="str">
            <v>M2</v>
          </cell>
          <cell r="D2359" t="str">
            <v>CR</v>
          </cell>
          <cell r="E2359" t="str">
            <v>20,57</v>
          </cell>
        </row>
        <row r="2360">
          <cell r="A2360">
            <v>83752</v>
          </cell>
          <cell r="B2360" t="str">
            <v>PROTECAO MECANICA DE SUPERFICIE COM ARGAMASSA DE CIMENTO E AREIA, TRAC O 1:6, E=1,5 CM</v>
          </cell>
          <cell r="C2360" t="str">
            <v>M2</v>
          </cell>
          <cell r="D2360" t="str">
            <v>CR</v>
          </cell>
          <cell r="E2360" t="str">
            <v>19,90</v>
          </cell>
        </row>
        <row r="2361">
          <cell r="A2361">
            <v>83753</v>
          </cell>
          <cell r="B2361" t="str">
            <v>PROTECAO MECANICA DE SUPERFICIE COM ARGAMASSA DE CIMENTO E AREIA, TRAC O 1:3, JUNTA BATIDA, E=3 CM</v>
          </cell>
          <cell r="C2361" t="str">
            <v>M2</v>
          </cell>
          <cell r="D2361" t="str">
            <v>CR</v>
          </cell>
          <cell r="E2361" t="str">
            <v>31,87</v>
          </cell>
        </row>
        <row r="2362">
          <cell r="A2362">
            <v>83754</v>
          </cell>
          <cell r="B2362" t="str">
            <v>PROTECAO MECANICA DE SUPERFICIE COM ARGAMASSA DE CIMENTO E AREIA, TRAC  O 1:6, E=2 CM</v>
          </cell>
          <cell r="C2362" t="str">
            <v>M2</v>
          </cell>
          <cell r="D2362" t="str">
            <v>CR</v>
          </cell>
          <cell r="E2362" t="str">
            <v>21,85</v>
          </cell>
        </row>
        <row r="2363">
          <cell r="A2363" t="str">
            <v>0165</v>
          </cell>
          <cell r="B2363" t="str">
            <v>ELETRODUTOS/CALHAS PARA LEITO DE CABOS ELETRODUTO DE ACO GALVANIZADO ELETROLITICO DN 20MM (3/4), TIPO LEVE - FORNECIMENTO E INSTALACAO</v>
          </cell>
        </row>
        <row r="2364">
          <cell r="A2364">
            <v>72308</v>
          </cell>
          <cell r="B2364" t="str">
            <v>ELETRODUTO DE ACO GALVANIZADO ELETROLITICO DN 20MM (3/4), TIPO LEVE - FORNECIMENTO E INSTALACAO</v>
          </cell>
          <cell r="C2364" t="str">
            <v>M</v>
          </cell>
          <cell r="D2364" t="str">
            <v>CR</v>
          </cell>
          <cell r="E2364" t="str">
            <v>22,58</v>
          </cell>
        </row>
        <row r="2365">
          <cell r="A2365">
            <v>72309</v>
          </cell>
          <cell r="B2365" t="str">
            <v>ELETRODUTO DE ACO GALVANIZADO ELETROLITICO DN 25MM (1), TIPO LEVE - F ORNECIMENTO E INSTALACAO</v>
          </cell>
          <cell r="C2365" t="str">
            <v>M</v>
          </cell>
          <cell r="D2365" t="str">
            <v>CR</v>
          </cell>
          <cell r="E2365" t="str">
            <v>24,01</v>
          </cell>
        </row>
        <row r="2366">
          <cell r="A2366">
            <v>72310</v>
          </cell>
          <cell r="B2366" t="str">
            <v>ELETRODUTO DE ACO GALVANIZADO ELETROLITICO DN 40MM (1 1/2), TIPO SEMI -PESADO - FORNECIMENTO E INSTALACAO</v>
          </cell>
          <cell r="C2366" t="str">
            <v>M</v>
          </cell>
          <cell r="D2366" t="str">
            <v>CR</v>
          </cell>
          <cell r="E2366" t="str">
            <v>41,31</v>
          </cell>
        </row>
        <row r="2367">
          <cell r="A2367">
            <v>72311</v>
          </cell>
          <cell r="B2367" t="str">
            <v>ELETRODUTO DE ACO GALVANIZADO ELETROLITICO DN 50MM (2 ), TIPO SEMI-PES ADO - FORNECIMENTO E INSTALACAO</v>
          </cell>
          <cell r="C2367" t="str">
            <v>M</v>
          </cell>
          <cell r="D2367" t="str">
            <v>CR</v>
          </cell>
          <cell r="E2367" t="str">
            <v>47,02</v>
          </cell>
        </row>
        <row r="2368">
          <cell r="A2368">
            <v>72312</v>
          </cell>
          <cell r="B2368" t="str">
            <v>ELETRODUTO DE ACO GALVANIZADO ELETROLITICO DN 62MM (2 1/2), TIPO SEMI -PESADO - FORNECIMENTO E INSTALACAO</v>
          </cell>
          <cell r="C2368" t="str">
            <v>M</v>
          </cell>
          <cell r="D2368" t="str">
            <v>CR</v>
          </cell>
          <cell r="E2368" t="str">
            <v>65,46</v>
          </cell>
        </row>
        <row r="2369">
          <cell r="A2369">
            <v>72316</v>
          </cell>
          <cell r="B2369" t="str">
            <v>ELETRODUTO DE ACO GALVANIZADO ELETROLITICO DN 75MM (3), TIPO SEMI-PES ADO - FORNECIMENTO E INSTALACAO</v>
          </cell>
          <cell r="C2369" t="str">
            <v>M</v>
          </cell>
          <cell r="D2369" t="str">
            <v>CR</v>
          </cell>
          <cell r="E2369" t="str">
            <v>79,14</v>
          </cell>
        </row>
        <row r="2370">
          <cell r="A2370">
            <v>72925</v>
          </cell>
          <cell r="B2370" t="str">
            <v>ELETRODUTO METALICO FLEXIVEL DN 25MM FABRICADO COM FITA DE ACO ZINCADO , REVESTIDO EXTERNAMENTE COM  PVC PRETO, INCLUSIVE CONEXOES, FORNECIME NTO E INSTALACAO</v>
          </cell>
          <cell r="C2370" t="str">
            <v>M</v>
          </cell>
          <cell r="D2370" t="str">
            <v>CR</v>
          </cell>
          <cell r="E2370" t="str">
            <v>15,36</v>
          </cell>
        </row>
        <row r="2371">
          <cell r="A2371">
            <v>72926</v>
          </cell>
          <cell r="B2371" t="str">
            <v>ELETRODUTO METALICO FLEXIVEL DN 40MM FABRICADO COM FITA DE ACO ZINCADO , REVESTIDO EXTERNAMENTE COM PVC PRETO, INCLUSIVE CONEXOES, FORNECIMEN TO E INSTALACAO</v>
          </cell>
          <cell r="C2371" t="str">
            <v>M</v>
          </cell>
          <cell r="D2371" t="str">
            <v>CR</v>
          </cell>
          <cell r="E2371" t="str">
            <v>27,05</v>
          </cell>
        </row>
        <row r="2372">
          <cell r="A2372">
            <v>73627</v>
          </cell>
          <cell r="B2372" t="str">
            <v>ELETRODUTO DE ACO GALVANIZADO ELETROLITICO DN 16MM (1/2"), TIPO LEVE, INCLUSIVE CONEXOES - FORNECIMENTO E INSTALACAO</v>
          </cell>
          <cell r="C2372" t="str">
            <v>M</v>
          </cell>
          <cell r="D2372" t="str">
            <v>CR</v>
          </cell>
          <cell r="E2372" t="str">
            <v>20,72</v>
          </cell>
        </row>
        <row r="2373">
          <cell r="A2373">
            <v>73798</v>
          </cell>
          <cell r="B2373" t="str">
            <v>DUTOS DE POLIESTER DE ALTA DENSIDADE(PEAD) DUTO ESPIRAL FLEXIVEL SINGELO PEAD D=50MM(2") REVESTIDO COM PVC COM FI O GUIA DE ACO GALVANIZADO, LANCADO DIRETO NO SOLO, INCL CONEXOES</v>
          </cell>
        </row>
        <row r="2374">
          <cell r="A2374" t="str">
            <v>73798/001</v>
          </cell>
          <cell r="B2374" t="str">
            <v>DUTO ESPIRAL FLEXIVEL SINGELO PEAD D=50MM(2") REVESTIDO COM PVC COM FI O GUIA DE ACO GALVANIZADO, LANCADO DIRETO NO SOLO, INCL CONEXOES</v>
          </cell>
          <cell r="C2374" t="str">
            <v>M</v>
          </cell>
          <cell r="D2374" t="str">
            <v>CR</v>
          </cell>
          <cell r="E2374" t="str">
            <v>23,56</v>
          </cell>
        </row>
        <row r="2375">
          <cell r="A2375" t="str">
            <v>73798/003</v>
          </cell>
          <cell r="B2375" t="str">
            <v xml:space="preserve">DUTO ESPIRAL FLEXIVEL SINGELO PEAD D=75MM(3") REVESTIDO COM PVC COM FI O GUIA DE ACO GALVANIZADO, LANCADO DIRETO NO SOLO, INCL CONEXOES </v>
          </cell>
          <cell r="C2375" t="str">
            <v>M</v>
          </cell>
          <cell r="D2375" t="str">
            <v>CR</v>
          </cell>
          <cell r="E2375" t="str">
            <v>37,85</v>
          </cell>
        </row>
        <row r="2376">
          <cell r="A2376">
            <v>83409</v>
          </cell>
          <cell r="B2376" t="str">
            <v>ELETRODUTO FLEXIVEL ACO GALV TIPO CONDUITE D = 1/2" (16MM) - FORNECIME NTO E INSTALACAO</v>
          </cell>
          <cell r="C2376" t="str">
            <v>M</v>
          </cell>
          <cell r="D2376" t="str">
            <v>CR</v>
          </cell>
          <cell r="E2376" t="str">
            <v>8,27</v>
          </cell>
        </row>
        <row r="2377">
          <cell r="A2377">
            <v>83410</v>
          </cell>
          <cell r="B2377" t="str">
            <v>ELETRODUTO FLEXIVEL ACO GALV TIPO CONDUITE D = 1" (25MM) - FORNECIMENT O E INSTALACAO</v>
          </cell>
          <cell r="C2377" t="str">
            <v>M</v>
          </cell>
          <cell r="D2377" t="str">
            <v>CR</v>
          </cell>
          <cell r="E2377" t="str">
            <v>11,49</v>
          </cell>
        </row>
        <row r="2378">
          <cell r="A2378">
            <v>83411</v>
          </cell>
          <cell r="B2378" t="str">
            <v>ELETRODUTO FLEXIVEL ACO GALV TIPO CONDUITE D = 1 1/4" (32MM) - FORNECI MENTO E INSTALACAO</v>
          </cell>
          <cell r="C2378" t="str">
            <v>M</v>
          </cell>
          <cell r="D2378" t="str">
            <v>CR</v>
          </cell>
          <cell r="E2378" t="str">
            <v>14,82</v>
          </cell>
        </row>
        <row r="2379">
          <cell r="A2379">
            <v>83412</v>
          </cell>
          <cell r="B2379" t="str">
            <v>ELETRODUTO FLEXIVEL ACO GALV TIPO CONDUITE D = 1 1/2" (40MM) - FORNECI MENTO E INSTALACAO</v>
          </cell>
          <cell r="C2379" t="str">
            <v>M</v>
          </cell>
          <cell r="D2379" t="str">
            <v>CR</v>
          </cell>
          <cell r="E2379" t="str">
            <v>16,74</v>
          </cell>
        </row>
        <row r="2380">
          <cell r="A2380">
            <v>83413</v>
          </cell>
          <cell r="B2380" t="str">
            <v>ELETRODUTO FLEXIVEL ACO GALV TIPO CONDUITE D = 2" (50MM) - FORNECIMENT O E INSTALACAO</v>
          </cell>
          <cell r="C2380" t="str">
            <v>M</v>
          </cell>
          <cell r="D2380" t="str">
            <v>CR</v>
          </cell>
          <cell r="E2380" t="str">
            <v>22,79</v>
          </cell>
        </row>
        <row r="2381">
          <cell r="A2381">
            <v>83414</v>
          </cell>
          <cell r="B2381" t="str">
            <v>ELETRODUTO FLEXIVEL ACO GALV TIPO CONDUITE D = 2 1/2" (65MM) - FORNECI MENTO E INSTALACAO</v>
          </cell>
          <cell r="C2381" t="str">
            <v>M</v>
          </cell>
          <cell r="D2381" t="str">
            <v>CR</v>
          </cell>
          <cell r="E2381" t="str">
            <v>27,84</v>
          </cell>
        </row>
        <row r="2382">
          <cell r="A2382">
            <v>83415</v>
          </cell>
          <cell r="B2382" t="str">
            <v>ELETRODUTO FLEXIVEL ACO GALV TIPO CONDUITE D = 3" (75MM) - FORNECIMENT O E INSTALACAO</v>
          </cell>
          <cell r="C2382" t="str">
            <v>M</v>
          </cell>
          <cell r="D2382" t="str">
            <v>CR</v>
          </cell>
          <cell r="E2382" t="str">
            <v>40,53</v>
          </cell>
        </row>
        <row r="2383">
          <cell r="A2383">
            <v>91831</v>
          </cell>
          <cell r="B2383" t="str">
            <v>ELETRODUTO FLEXÍVEL CORRUGADO, PVC, DN 20 MM (1/2"), PARA CIRCUITOS TE RMINAIS, INSTALADO EM FORRO - FORNECIMENTO E INSTALAÇÃO. AF_12/2015</v>
          </cell>
          <cell r="C2383" t="str">
            <v>M</v>
          </cell>
          <cell r="D2383" t="str">
            <v>CR</v>
          </cell>
          <cell r="E2383" t="str">
            <v>3,26</v>
          </cell>
        </row>
        <row r="2384">
          <cell r="A2384">
            <v>91834</v>
          </cell>
          <cell r="B2384" t="str">
            <v>ELETRODUTO FLEXÍVEL CORRUGADO, PVC, DN 25 MM (3/4"), PARA CIRCUITOS TE RMINAIS, INSTALADO EM FORRO - FORNECIMENTO E INSTALAÇÃO. AF_12/2015</v>
          </cell>
          <cell r="C2384" t="str">
            <v>M</v>
          </cell>
          <cell r="D2384" t="str">
            <v>CR</v>
          </cell>
          <cell r="E2384" t="str">
            <v>4,22</v>
          </cell>
        </row>
        <row r="2385">
          <cell r="A2385">
            <v>91836</v>
          </cell>
          <cell r="B2385" t="str">
            <v>ELETRODUTO FLEXÍVEL CORRUGADO, PVC, DN 32 MM (1"), PARA CIRCUITOS TERM INAIS, INSTALADO EM FORRO - FORNECIMENTO E INSTALAÇÃO. AF_12/2015</v>
          </cell>
          <cell r="C2385" t="str">
            <v>M</v>
          </cell>
          <cell r="D2385" t="str">
            <v>CR</v>
          </cell>
          <cell r="E2385" t="str">
            <v>5,86</v>
          </cell>
        </row>
        <row r="2386">
          <cell r="A2386">
            <v>91842</v>
          </cell>
          <cell r="B2386" t="str">
            <v>ELETRODUTO FLEXÍVEL CORRUGADO, PVC, DN 20 MM (1/2"), PARA CIRCUITOS TE RMINAIS, INSTALADO EM LAJE - FORNECIMENTO E INSTALAÇÃO. AF_12/2015</v>
          </cell>
          <cell r="C2386" t="str">
            <v>M</v>
          </cell>
          <cell r="D2386" t="str">
            <v>CR</v>
          </cell>
          <cell r="E2386" t="str">
            <v>3,77</v>
          </cell>
        </row>
        <row r="2387">
          <cell r="A2387">
            <v>91844</v>
          </cell>
          <cell r="B2387" t="str">
            <v>ELETRODUTO FLEXÍVEL CORRUGADO, PVC, DN 25 MM (3/4"), PARA CIRCUITOS TE RMINAIS, INSTALADO EM LAJE - FORNECIMENTO E INSTALAÇÃO. AF_12/2015</v>
          </cell>
          <cell r="C2387" t="str">
            <v>M</v>
          </cell>
          <cell r="D2387" t="str">
            <v>CR</v>
          </cell>
          <cell r="E2387" t="str">
            <v>4,73</v>
          </cell>
        </row>
        <row r="2388">
          <cell r="A2388">
            <v>91846</v>
          </cell>
          <cell r="B2388" t="str">
            <v>ELETRODUTO FLEXÍVEL CORRUGADO, PVC, DN 32 MM (1"), PARA CIRCUITOS TERM INAIS, INSTALADO EM LAJE - FORNECIMENTO E INSTALAÇÃO. AF_12/2015</v>
          </cell>
          <cell r="C2388" t="str">
            <v>M</v>
          </cell>
          <cell r="D2388" t="str">
            <v>CR</v>
          </cell>
          <cell r="E2388" t="str">
            <v>6,37</v>
          </cell>
        </row>
        <row r="2389">
          <cell r="A2389">
            <v>91852</v>
          </cell>
          <cell r="B2389" t="str">
            <v xml:space="preserve">ELETRODUTO FLEXÍVEL CORRUGADO, PVC, DN 20 MM (1/2"), PARA CIRCUITOS TE RMINAIS, INSTALADO EM PAREDE - FORNECIMENTO E INSTALAÇÃO. AF_12/2015 </v>
          </cell>
          <cell r="C2389" t="str">
            <v>M</v>
          </cell>
          <cell r="D2389" t="str">
            <v>CR</v>
          </cell>
          <cell r="E2389" t="str">
            <v>5,28</v>
          </cell>
        </row>
        <row r="2390">
          <cell r="A2390">
            <v>91854</v>
          </cell>
          <cell r="B2390" t="str">
            <v>ELETRODUTO FLEXÍVEL CORRUGADO, PVC, DN 25 MM (3/4"), PARA CIRCUITOS TE RMINAIS, INSTALADO EM PAREDE - FORNECIMENTO E INSTALAÇÃO. AF_12/2015</v>
          </cell>
          <cell r="C2390" t="str">
            <v>M</v>
          </cell>
          <cell r="D2390" t="str">
            <v>CR</v>
          </cell>
          <cell r="E2390" t="str">
            <v>6,20</v>
          </cell>
        </row>
        <row r="2391">
          <cell r="A2391">
            <v>91856</v>
          </cell>
          <cell r="B2391" t="str">
            <v>ELETRODUTO FLEXÍVEL CORRUGADO, PVC, DN 32 MM (1"), PARA CIRCUITOS TERM INAIS, INSTALADO EM PAREDE - FORNECIMENTO E INSTALAÇÃO. AF_12/2015</v>
          </cell>
          <cell r="C2391" t="str">
            <v>M</v>
          </cell>
          <cell r="D2391" t="str">
            <v>CR</v>
          </cell>
          <cell r="E2391" t="str">
            <v>7,76</v>
          </cell>
        </row>
        <row r="2392">
          <cell r="A2392">
            <v>91862</v>
          </cell>
          <cell r="B2392" t="str">
            <v>ELETRODUTO RÍGIDO ROSCÁVEL, PVC, DN 20 MM (1/2"), PARA CIRCUITOS TERMI NAIS, INSTALADO EM FORRO - FORNECIMENTO E INSTALAÇÃO. AF_12/2015</v>
          </cell>
          <cell r="C2392" t="str">
            <v>M</v>
          </cell>
          <cell r="D2392" t="str">
            <v>CR</v>
          </cell>
          <cell r="E2392" t="str">
            <v>3,74</v>
          </cell>
        </row>
        <row r="2393">
          <cell r="A2393">
            <v>91863</v>
          </cell>
          <cell r="B2393" t="str">
            <v>ELETRODUTO RÍGIDO ROSCÁVEL, PVC, DN 25 MM (3/4"), PARA CIRCUITOS TERMI NAIS, INSTALADO EM FORRO - FORNECIMENTO E INSTALAÇÃO. AF_12/2015</v>
          </cell>
          <cell r="C2393" t="str">
            <v>M</v>
          </cell>
          <cell r="D2393" t="str">
            <v>CR</v>
          </cell>
          <cell r="E2393" t="str">
            <v>4,91</v>
          </cell>
        </row>
        <row r="2394">
          <cell r="A2394">
            <v>91864</v>
          </cell>
          <cell r="B2394" t="str">
            <v>ELETRODUTO RÍGIDO ROSCÁVEL, PVC, DN 32 MM (1"), PARA CIRCUITOS TERMINA IS, INSTALADO EM FORRO - FORNECIMENTO E INSTALAÇÃO. AF_12/2015</v>
          </cell>
          <cell r="C2394" t="str">
            <v>M</v>
          </cell>
          <cell r="D2394" t="str">
            <v>CR</v>
          </cell>
          <cell r="E2394" t="str">
            <v>6,91</v>
          </cell>
        </row>
        <row r="2395">
          <cell r="A2395">
            <v>91865</v>
          </cell>
          <cell r="B2395" t="str">
            <v>ELETRODUTO RÍGIDO ROSCÁVEL, PVC, DN 40 MM (1 1/4"), PARA CIRCUITOS TER MINAIS, INSTALADO EM FORRO - FORNECIMENTO E INSTALAÇÃO. AF_12/2015</v>
          </cell>
          <cell r="C2395" t="str">
            <v>M</v>
          </cell>
          <cell r="D2395" t="str">
            <v>CR</v>
          </cell>
          <cell r="E2395" t="str">
            <v>9,56</v>
          </cell>
        </row>
        <row r="2396">
          <cell r="A2396">
            <v>91866</v>
          </cell>
          <cell r="B2396" t="str">
            <v>ELETRODUTO RÍGIDO ROSCÁVEL, PVC, DN 20 MM (1/2"), PARA CIRCUITOS TERMI NAIS, INSTALADO EM LAJE - FORNECIMENTO E INSTALAÇÃO. AF_12/2015</v>
          </cell>
          <cell r="C2396" t="str">
            <v>M</v>
          </cell>
          <cell r="D2396" t="str">
            <v>CR</v>
          </cell>
          <cell r="E2396" t="str">
            <v>4,33</v>
          </cell>
        </row>
        <row r="2397">
          <cell r="A2397">
            <v>91867</v>
          </cell>
          <cell r="B2397" t="str">
            <v>ELETRODUTO RÍGIDO ROSCÁVEL, PVC, DN 25 MM (3/4"), PARA CIRCUITOS TERMI NAIS, INSTALADO EM LAJE - FORNECIMENTO E INSTALAÇÃO. AF_12/2015</v>
          </cell>
          <cell r="C2397" t="str">
            <v>M</v>
          </cell>
          <cell r="D2397" t="str">
            <v>CR</v>
          </cell>
          <cell r="E2397" t="str">
            <v>5,50</v>
          </cell>
        </row>
        <row r="2398">
          <cell r="A2398">
            <v>91868</v>
          </cell>
          <cell r="B2398" t="str">
            <v>ELETRODUTO RÍGIDO ROSCÁVEL, PVC, DN 32 MM (1"), PARA CIRCUITOS TERMINA IS, INSTALADO EM LAJE - FORNECIMENTO E INSTALAÇÃO. AF_12/2015</v>
          </cell>
          <cell r="C2398" t="str">
            <v>M</v>
          </cell>
          <cell r="D2398" t="str">
            <v>CR</v>
          </cell>
          <cell r="E2398" t="str">
            <v>7,50</v>
          </cell>
        </row>
        <row r="2399">
          <cell r="A2399">
            <v>91869</v>
          </cell>
          <cell r="B2399" t="str">
            <v>ELETRODUTO RÍGIDO ROSCÁVEL, PVC, DN 40 MM (1 1/4"), PARA CIRCUITOS TER MINAIS, INSTALADO EM LAJE - FORNECIMENTO E INSTALAÇÃO. AF_12/2015</v>
          </cell>
          <cell r="C2399" t="str">
            <v>M</v>
          </cell>
          <cell r="D2399" t="str">
            <v>CR</v>
          </cell>
          <cell r="E2399" t="str">
            <v>10,16</v>
          </cell>
        </row>
        <row r="2400">
          <cell r="A2400">
            <v>91870</v>
          </cell>
          <cell r="B2400" t="str">
            <v>ELETRODUTO RÍGIDO ROSCÁVEL, PVC, DN 20 MM (1/2"), PARA CIRCUITOS TERMI NAIS, INSTALADO EM PAREDE - FORNECIMENTO E INSTALAÇÃO. AF_12/2015</v>
          </cell>
          <cell r="C2400" t="str">
            <v>M</v>
          </cell>
          <cell r="D2400" t="str">
            <v>CR</v>
          </cell>
          <cell r="E2400" t="str">
            <v>6,25</v>
          </cell>
        </row>
        <row r="2401">
          <cell r="A2401">
            <v>91871</v>
          </cell>
          <cell r="B2401" t="str">
            <v>ELETRODUTO RÍGIDO ROSCÁVEL, PVC, DN 25 MM (3/4"), PARA CIRCUITOS TERMI NAIS, INSTALADO EM PAREDE - FORNECIMENTO E INSTALAÇÃO. AF_12/2015</v>
          </cell>
          <cell r="C2401" t="str">
            <v>M</v>
          </cell>
          <cell r="D2401" t="str">
            <v>CR</v>
          </cell>
          <cell r="E2401" t="str">
            <v>7,45</v>
          </cell>
        </row>
        <row r="2402">
          <cell r="A2402">
            <v>91872</v>
          </cell>
          <cell r="B2402" t="str">
            <v>ELETRODUTO RÍGIDO ROSCÁVEL, PVC, DN 32 MM (1"), PARA CIRCUITOS TERMINA IS, INSTALADO EM PAREDE - FORNECIMENTO E INSTALAÇÃO. AF_12/2015</v>
          </cell>
          <cell r="C2402" t="str">
            <v>M</v>
          </cell>
          <cell r="D2402" t="str">
            <v>CR</v>
          </cell>
          <cell r="E2402" t="str">
            <v>9,45</v>
          </cell>
        </row>
        <row r="2403">
          <cell r="A2403">
            <v>91873</v>
          </cell>
          <cell r="B2403" t="str">
            <v xml:space="preserve">ELETRODUTO RÍGIDO ROSCÁVEL, PVC, DN 40 MM (1 1/4"), PARA CIRCUITOS TER MINAIS, INSTALADO EM PAREDE - FORNECIMENTO E INSTALAÇÃO. AF_12/2015 </v>
          </cell>
          <cell r="C2403" t="str">
            <v>M</v>
          </cell>
          <cell r="D2403" t="str">
            <v>CR</v>
          </cell>
          <cell r="E2403" t="str">
            <v>12,08</v>
          </cell>
        </row>
        <row r="2404">
          <cell r="A2404">
            <v>93008</v>
          </cell>
          <cell r="B2404" t="str">
            <v>ELETRODUTO RÍGIDO ROSCÁVEL, PVC, DN 50 MM (1 1/2") - FORNECIMENTO E IN STALAÇÃO. AF_12/2015</v>
          </cell>
          <cell r="C2404" t="str">
            <v>M</v>
          </cell>
          <cell r="D2404" t="str">
            <v>CR</v>
          </cell>
          <cell r="E2404" t="str">
            <v>10,94</v>
          </cell>
        </row>
        <row r="2405">
          <cell r="A2405">
            <v>93009</v>
          </cell>
          <cell r="B2405" t="str">
            <v>ELETRODUTO RÍGIDO ROSCÁVEL, PVC, DN 60 MM (2") - FORNECIMENTO E INSTAL AÇÃO. AF_12/2015</v>
          </cell>
          <cell r="C2405" t="str">
            <v>M</v>
          </cell>
          <cell r="D2405" t="str">
            <v>CR</v>
          </cell>
          <cell r="E2405" t="str">
            <v>13,63</v>
          </cell>
        </row>
        <row r="2406">
          <cell r="A2406">
            <v>93010</v>
          </cell>
          <cell r="B2406" t="str">
            <v>ELETRODUTO RÍGIDO ROSCÁVEL, PVC, DN 75 MM (2 1/2") - FORNECIMENTO E IN STALAÇÃO. AF_12/2015</v>
          </cell>
          <cell r="C2406" t="str">
            <v>M</v>
          </cell>
          <cell r="D2406" t="str">
            <v>CR</v>
          </cell>
          <cell r="E2406" t="str">
            <v>24,26</v>
          </cell>
        </row>
        <row r="2407">
          <cell r="A2407">
            <v>93011</v>
          </cell>
          <cell r="B2407" t="str">
            <v>ELETRODUTO RÍGIDO ROSCÁVEL, PVC, DN 85 MM (3") - FORNECIMENTO E INSTAL AÇÃO. AF_12/2015</v>
          </cell>
          <cell r="C2407" t="str">
            <v>M</v>
          </cell>
          <cell r="D2407" t="str">
            <v>CR</v>
          </cell>
          <cell r="E2407" t="str">
            <v>30,00</v>
          </cell>
        </row>
        <row r="2408">
          <cell r="A2408">
            <v>93012</v>
          </cell>
          <cell r="B2408" t="str">
            <v>ELETRODUTO RÍGIDO ROSCÁVEL, PVC, DN 110 MM (4") - FORNECIMENTO E INSTA LAÇÃO. AF_12/2015</v>
          </cell>
          <cell r="C2408" t="str">
            <v>M</v>
          </cell>
          <cell r="D2408" t="str">
            <v>CR</v>
          </cell>
          <cell r="E2408" t="str">
            <v>44,32</v>
          </cell>
        </row>
        <row r="2409">
          <cell r="A2409" t="str">
            <v>0166</v>
          </cell>
          <cell r="B2409" t="str">
            <v>CONEXOES TERMINAL OU CONECTOR DE PRESSAO - PARA CABO 10MM2 - FORNECIMENTO E INS TALACAO</v>
          </cell>
        </row>
        <row r="2410">
          <cell r="A2410">
            <v>72259</v>
          </cell>
          <cell r="B2410" t="str">
            <v>TERMINAL OU CONECTOR DE PRESSAO - PARA CABO 10MM2 - FORNECIMENTO E INS TALACAO</v>
          </cell>
          <cell r="C2410" t="str">
            <v>UN</v>
          </cell>
          <cell r="D2410" t="str">
            <v>CR</v>
          </cell>
          <cell r="E2410" t="str">
            <v>11,28</v>
          </cell>
        </row>
        <row r="2411">
          <cell r="A2411">
            <v>72260</v>
          </cell>
          <cell r="B2411" t="str">
            <v>TERMINAL OU CONECTOR DE PRESSAO - PARA CABO 16MM2 - FORNECIMENTO E INS TALACAO</v>
          </cell>
          <cell r="C2411" t="str">
            <v>UN</v>
          </cell>
          <cell r="D2411" t="str">
            <v>CR</v>
          </cell>
          <cell r="E2411" t="str">
            <v>11,24</v>
          </cell>
        </row>
        <row r="2412">
          <cell r="A2412">
            <v>72261</v>
          </cell>
          <cell r="B2412" t="str">
            <v>TERMINAL OU CONECTOR DE PRESSAO - PARA CABO 25MM2 - FORNECIMENTO E INS TALACAO</v>
          </cell>
          <cell r="C2412" t="str">
            <v>UN</v>
          </cell>
          <cell r="D2412" t="str">
            <v>CR</v>
          </cell>
          <cell r="E2412" t="str">
            <v>11,97</v>
          </cell>
        </row>
        <row r="2413">
          <cell r="A2413">
            <v>72262</v>
          </cell>
          <cell r="B2413" t="str">
            <v>TERMINAL OU CONECTOR DE PRESSAO - PARA CABO 35MM2 - FORNECIMENTO E INS TALACAO</v>
          </cell>
          <cell r="C2413" t="str">
            <v>UN</v>
          </cell>
          <cell r="D2413" t="str">
            <v>CR</v>
          </cell>
          <cell r="E2413" t="str">
            <v>11,97</v>
          </cell>
        </row>
        <row r="2414">
          <cell r="A2414">
            <v>72263</v>
          </cell>
          <cell r="B2414" t="str">
            <v>TERMINAL OU CONECTOR DE PRESSAO - PARA CABO 50MM2 - FORNECIMENTO E INS TALACAO</v>
          </cell>
          <cell r="C2414" t="str">
            <v>UN</v>
          </cell>
          <cell r="D2414" t="str">
            <v>CR</v>
          </cell>
          <cell r="E2414" t="str">
            <v>16,09</v>
          </cell>
        </row>
        <row r="2415">
          <cell r="A2415">
            <v>72264</v>
          </cell>
          <cell r="B2415" t="str">
            <v>TERMINAL OU CONECTOR DE PRESSAO - PARA CABO 70MM2 - FORNECIMENTO E INS TALACAO</v>
          </cell>
          <cell r="C2415" t="str">
            <v>UN</v>
          </cell>
          <cell r="D2415" t="str">
            <v>CR</v>
          </cell>
          <cell r="E2415" t="str">
            <v>16,24</v>
          </cell>
        </row>
        <row r="2416">
          <cell r="A2416">
            <v>72265</v>
          </cell>
          <cell r="B2416" t="str">
            <v>TERMINAL OU CONECTOR DE PRESSAO - PARA CABO 95MM2 - FORNECIMENTO E INS TALACAO</v>
          </cell>
          <cell r="C2416" t="str">
            <v>UN</v>
          </cell>
          <cell r="D2416" t="str">
            <v>CR</v>
          </cell>
          <cell r="E2416" t="str">
            <v>19,79</v>
          </cell>
        </row>
        <row r="2417">
          <cell r="A2417">
            <v>72266</v>
          </cell>
          <cell r="B2417" t="str">
            <v>TERMINAL OU CONECTOR DE PRESSAO - PARA CABO 120MM2 - FORNECIMENTO E IN STALACAO</v>
          </cell>
          <cell r="C2417" t="str">
            <v>UN</v>
          </cell>
          <cell r="D2417" t="str">
            <v>CR</v>
          </cell>
          <cell r="E2417" t="str">
            <v>26,65</v>
          </cell>
        </row>
        <row r="2418">
          <cell r="A2418">
            <v>72267</v>
          </cell>
          <cell r="B2418" t="str">
            <v>TERMINAL OU CONECTOR DE PRESSAO - PARA CABO 150MM2 - FORNECIMENTO E IN  STALACAO</v>
          </cell>
          <cell r="C2418" t="str">
            <v>UN</v>
          </cell>
          <cell r="D2418" t="str">
            <v>CR</v>
          </cell>
          <cell r="E2418" t="str">
            <v>26,90</v>
          </cell>
        </row>
        <row r="2419">
          <cell r="A2419">
            <v>72268</v>
          </cell>
          <cell r="B2419" t="str">
            <v>TERMINAL OU CONECTOR DE PRESSAO - PARA CABO 185MM2 - FORNECIMENTO E IN STALACAO</v>
          </cell>
          <cell r="C2419" t="str">
            <v>UN</v>
          </cell>
          <cell r="D2419" t="str">
            <v>CR</v>
          </cell>
          <cell r="E2419" t="str">
            <v>28,05</v>
          </cell>
        </row>
        <row r="2420">
          <cell r="A2420">
            <v>72269</v>
          </cell>
          <cell r="B2420" t="str">
            <v>TERMINAL OU CONECTOR DE PRESSAO - PARA CABO 240MM2 - FORNECIMENTO E IN STALACAO</v>
          </cell>
          <cell r="C2420" t="str">
            <v>UN</v>
          </cell>
          <cell r="D2420" t="str">
            <v>CR</v>
          </cell>
          <cell r="E2420" t="str">
            <v>32,39</v>
          </cell>
        </row>
        <row r="2421">
          <cell r="A2421">
            <v>72270</v>
          </cell>
          <cell r="B2421" t="str">
            <v>TERMINAL OU CONECTOR DE PRESSAO - PARA CABO 300MM2 - FORNECIMENTO E IN STALACAO</v>
          </cell>
          <cell r="C2421" t="str">
            <v>UN</v>
          </cell>
          <cell r="D2421" t="str">
            <v>CR</v>
          </cell>
          <cell r="E2421" t="str">
            <v>40,55</v>
          </cell>
        </row>
        <row r="2422">
          <cell r="A2422">
            <v>72271</v>
          </cell>
          <cell r="B2422" t="str">
            <v>CONECTOR PARAFUSO FENDIDO SPLIT-BOLT - PARA CABO DE 16MM2 - FORNECIM ENTO E INSTALACAO</v>
          </cell>
          <cell r="C2422" t="str">
            <v>UN</v>
          </cell>
          <cell r="D2422" t="str">
            <v>CR</v>
          </cell>
          <cell r="E2422" t="str">
            <v>9,45</v>
          </cell>
        </row>
        <row r="2423">
          <cell r="A2423">
            <v>72272</v>
          </cell>
          <cell r="B2423" t="str">
            <v>CONECTOR PARAFUSO FENDIDO SPLIT-BOLT - PARA CABO DE 35MM2 - FORNECIM ENTO E INSTALACAO</v>
          </cell>
          <cell r="C2423" t="str">
            <v>UN</v>
          </cell>
          <cell r="D2423" t="str">
            <v>CR</v>
          </cell>
          <cell r="E2423" t="str">
            <v>10,62</v>
          </cell>
        </row>
        <row r="2424">
          <cell r="A2424">
            <v>73782</v>
          </cell>
          <cell r="B2424" t="str">
            <v>TERMINAL MECANICO TERMINAL METALICO A PRESSAO PARA 1 CABO DE 50 MM2 - FORNECIMENTO E INS TALACAO</v>
          </cell>
        </row>
        <row r="2425">
          <cell r="A2425" t="str">
            <v>73782/002</v>
          </cell>
          <cell r="B2425" t="str">
            <v>TERMINAL METALICO A PRESSAO PARA 1 CABO DE 50 MM2 - FORNECIMENTO E INS TALACAO</v>
          </cell>
          <cell r="C2425" t="str">
            <v>UN</v>
          </cell>
          <cell r="D2425" t="str">
            <v>CR</v>
          </cell>
          <cell r="E2425" t="str">
            <v>27,05</v>
          </cell>
        </row>
        <row r="2426">
          <cell r="A2426" t="str">
            <v>73782/003</v>
          </cell>
          <cell r="B2426" t="str">
            <v>TERMINAL METALICO A PRESSAO PARA 1 CABO DE 95 MM2 - FORNECIMENTO E INS TALACAO</v>
          </cell>
          <cell r="C2426" t="str">
            <v>UN</v>
          </cell>
          <cell r="D2426" t="str">
            <v>CR</v>
          </cell>
          <cell r="E2426" t="str">
            <v>42,00</v>
          </cell>
        </row>
        <row r="2427">
          <cell r="A2427" t="str">
            <v>73782/004</v>
          </cell>
          <cell r="B2427" t="str">
            <v>TERMINAL A PRESSAO REFORCADO PARA CONEXAO DE CABO DE COBRE A BARRA, CA BO 150 E 185MM2 - FORNECIMENTO E INSTALACAO</v>
          </cell>
          <cell r="C2427" t="str">
            <v>UN</v>
          </cell>
          <cell r="D2427" t="str">
            <v>CR</v>
          </cell>
          <cell r="E2427" t="str">
            <v>103,25</v>
          </cell>
        </row>
        <row r="2428">
          <cell r="A2428" t="str">
            <v>73782/005</v>
          </cell>
          <cell r="B2428" t="str">
            <v>TERMINAL METALICO A PRESSAO P/ 1 CABO DE COBRE DE 25 MM2 COM 1 FURO DE FIXAÇÃO - FORNECIMENTO E INSTALACAO</v>
          </cell>
          <cell r="C2428" t="str">
            <v>UN</v>
          </cell>
          <cell r="D2428" t="str">
            <v>CR</v>
          </cell>
          <cell r="E2428" t="str">
            <v>16,63</v>
          </cell>
        </row>
        <row r="2429">
          <cell r="A2429">
            <v>83377</v>
          </cell>
          <cell r="B2429" t="str">
            <v>CONECTOR DE PARAFUSO FENDIDO EM LIGA DE COBRE COM SEPARADOR DE CABOS P ARA CABO 50 MM2 - FORNECIMENTO E INSTALACAO</v>
          </cell>
          <cell r="C2429" t="str">
            <v>UN</v>
          </cell>
          <cell r="D2429" t="str">
            <v>CR</v>
          </cell>
          <cell r="E2429" t="str">
            <v>8,92</v>
          </cell>
        </row>
        <row r="2430">
          <cell r="A2430">
            <v>91874</v>
          </cell>
          <cell r="B2430" t="str">
            <v>LUVA PARA ELETRODUTO, PVC, ROSCÁVEL, DN 20 MM (1/2"), PARA CIRCUITOS T ERMINAIS, INSTALADA EM FORRO - FORNECIMENTO E INSTALAÇÃO. AF_12/2015</v>
          </cell>
          <cell r="C2430" t="str">
            <v>UN</v>
          </cell>
          <cell r="D2430" t="str">
            <v>CR</v>
          </cell>
          <cell r="E2430" t="str">
            <v>3,46</v>
          </cell>
        </row>
        <row r="2431">
          <cell r="A2431">
            <v>91875</v>
          </cell>
          <cell r="B2431" t="str">
            <v>LUVA PARA ELETRODUTO, PVC, ROSCÁVEL, DN 25 MM (3/4"), PARA CIRCUITOS T ERMINAIS, INSTALADA EM FORRO - FORNECIMENTO E INSTALAÇÃO. AF_12/2015</v>
          </cell>
          <cell r="C2431" t="str">
            <v>UN</v>
          </cell>
          <cell r="D2431" t="str">
            <v>CR</v>
          </cell>
          <cell r="E2431" t="str">
            <v>4,69</v>
          </cell>
        </row>
        <row r="2432">
          <cell r="A2432">
            <v>91876</v>
          </cell>
          <cell r="B2432" t="str">
            <v xml:space="preserve">LUVA PARA ELETRODUTO, PVC, ROSCÁVEL, DN 32 MM (1"), PARA CIRCUITOS TER MINAIS, INSTALADA EM FORRO - FORNECIMENTO E INSTALAÇÃO. AF_12/2015 </v>
          </cell>
          <cell r="C2432" t="str">
            <v>UN</v>
          </cell>
          <cell r="D2432" t="str">
            <v>CR</v>
          </cell>
          <cell r="E2432" t="str">
            <v>6,04</v>
          </cell>
        </row>
        <row r="2433">
          <cell r="A2433">
            <v>91877</v>
          </cell>
          <cell r="B2433" t="str">
            <v>LUVA PARA ELETRODUTO, PVC, ROSCÁVEL, DN 40 MM (1 1/4"), PARA CIRCUITOS TERMINAIS, INSTALADA EM FORRO - FORNECIMENTO E INSTALAÇÃO. AF_12/2015</v>
          </cell>
          <cell r="C2433" t="str">
            <v>UN</v>
          </cell>
          <cell r="D2433" t="str">
            <v>CR</v>
          </cell>
          <cell r="E2433" t="str">
            <v>8,50</v>
          </cell>
        </row>
        <row r="2434">
          <cell r="A2434">
            <v>91878</v>
          </cell>
          <cell r="B2434" t="str">
            <v>LUVA PARA ELETRODUTO, PVC, ROSCÁVEL, DN 20 MM (1/2"), PARA CIRCUITOS T ERMINAIS, INSTALADA EM LAJE - FORNECIMENTO E INSTALAÇÃO. AF_12/2015</v>
          </cell>
          <cell r="C2434" t="str">
            <v>UN</v>
          </cell>
          <cell r="D2434" t="str">
            <v>CR</v>
          </cell>
          <cell r="E2434" t="str">
            <v>4,30</v>
          </cell>
        </row>
        <row r="2435">
          <cell r="A2435">
            <v>91879</v>
          </cell>
          <cell r="B2435" t="str">
            <v>LUVA PARA ELETRODUTO, PVC, ROSCÁVEL, DN 25 MM (3/4"), PARA CIRCUITOS T ERMINAIS, INSTALADA EM LAJE - FORNECIMENTO E INSTALAÇÃO. AF_12/2015</v>
          </cell>
          <cell r="C2435" t="str">
            <v>UN</v>
          </cell>
          <cell r="D2435" t="str">
            <v>CR</v>
          </cell>
          <cell r="E2435" t="str">
            <v>5,50</v>
          </cell>
        </row>
        <row r="2436">
          <cell r="A2436">
            <v>91880</v>
          </cell>
          <cell r="B2436" t="str">
            <v>LUVA PARA ELETRODUTO, PVC, ROSCÁVEL, DN 32 MM (1"), PARA CIRCUITOS TER MINAIS, INSTALADA EM LAJE - FORNECIMENTO E INSTALAÇÃO. AF_12/2015</v>
          </cell>
          <cell r="C2436" t="str">
            <v>UN</v>
          </cell>
          <cell r="D2436" t="str">
            <v>CR</v>
          </cell>
          <cell r="E2436" t="str">
            <v>6,88</v>
          </cell>
        </row>
        <row r="2437">
          <cell r="A2437">
            <v>91881</v>
          </cell>
          <cell r="B2437" t="str">
            <v>LUVA PARA ELETRODUTO, PVC, ROSCÁVEL, DN 40 MM (1 1/4"), PARA CIRCUITOS TERMINAIS, INSTALADA EM LAJE - FORNECIMENTO E INSTALAÇÃO. AF_12/2015</v>
          </cell>
          <cell r="C2437" t="str">
            <v>UN</v>
          </cell>
          <cell r="D2437" t="str">
            <v>CR</v>
          </cell>
          <cell r="E2437" t="str">
            <v>9,34</v>
          </cell>
        </row>
        <row r="2438">
          <cell r="A2438">
            <v>91882</v>
          </cell>
          <cell r="B2438" t="str">
            <v>LUVA PARA ELETRODUTO, PVC, ROSCÁVEL, DN 20 MM (1/2"), PARA CIRCUITOS T ERMINAIS, INSTALADA EM PAREDE - FORNECIMENTO E INSTALAÇÃO. AF_12/2015</v>
          </cell>
          <cell r="C2438" t="str">
            <v>UN</v>
          </cell>
          <cell r="D2438" t="str">
            <v>CR</v>
          </cell>
          <cell r="E2438" t="str">
            <v>5,20</v>
          </cell>
        </row>
        <row r="2439">
          <cell r="A2439">
            <v>91884</v>
          </cell>
          <cell r="B2439" t="str">
            <v>LUVA PARA ELETRODUTO, PVC, ROSCÁVEL, DN 25 MM (3/4"), PARA CIRCUITOS T ERMINAIS, INSTALADA EM PAREDE - FORNECIMENTO E INSTALAÇÃO. AF_12/2015</v>
          </cell>
          <cell r="C2439" t="str">
            <v>UN</v>
          </cell>
          <cell r="D2439" t="str">
            <v>CR</v>
          </cell>
          <cell r="E2439" t="str">
            <v>6,20</v>
          </cell>
        </row>
        <row r="2440">
          <cell r="A2440">
            <v>91885</v>
          </cell>
          <cell r="B2440" t="str">
            <v>LUVA PARA ELETRODUTO, PVC, ROSCÁVEL, DN 32 MM (1"), PARA CIRCUITOS TER MINAIS, INSTALADA EM PAREDE - FORNECIMENTO E INSTALAÇÃO. AF_12/2015</v>
          </cell>
          <cell r="C2440" t="str">
            <v>UN</v>
          </cell>
          <cell r="D2440" t="str">
            <v>CR</v>
          </cell>
          <cell r="E2440" t="str">
            <v>7,29</v>
          </cell>
        </row>
        <row r="2441">
          <cell r="A2441">
            <v>91886</v>
          </cell>
          <cell r="B2441" t="str">
            <v>LUVA PARA ELETRODUTO, PVC, ROSCÁVEL, DN 40 MM (1 1/4"), PARA CIRCUITOS TERMINAIS, INSTALADA EM PAREDE - FORNECIMENTO E INSTALAÇÃO. AF_12/201 5</v>
          </cell>
          <cell r="C2441" t="str">
            <v>UN</v>
          </cell>
          <cell r="D2441" t="str">
            <v>CR</v>
          </cell>
          <cell r="E2441" t="str">
            <v>9,43</v>
          </cell>
        </row>
        <row r="2442">
          <cell r="A2442">
            <v>91887</v>
          </cell>
          <cell r="B2442" t="str">
            <v>CURVA 90 GRAUS PARA ELETRODUTO, PVC, ROSCÁVEL, DN 20 MM (1/2"), PARA C IRCUITOS TERMINAIS, INSTALADA EM FORRO - FORNECIMENTO E INSTALAÇÃO. AF _12/2015</v>
          </cell>
          <cell r="C2442" t="str">
            <v>UN</v>
          </cell>
          <cell r="D2442" t="str">
            <v>CR</v>
          </cell>
          <cell r="E2442" t="str">
            <v>5,21</v>
          </cell>
        </row>
        <row r="2443">
          <cell r="A2443">
            <v>91888</v>
          </cell>
          <cell r="B2443" t="str">
            <v>CURVA 135 GRAUS PARA ELETRODUTO, PVC, ROSCÁVEL, DN 20 MM (1/2"), PARA CIRCUITOS TERMINAIS, INSTALADA EM FORRO - FORNECIMENTO E INSTALAÇÃO. A F_12/2015</v>
          </cell>
          <cell r="C2443" t="str">
            <v>UN</v>
          </cell>
          <cell r="D2443" t="str">
            <v>CR</v>
          </cell>
          <cell r="E2443" t="str">
            <v>7,72</v>
          </cell>
        </row>
        <row r="2444">
          <cell r="A2444">
            <v>91890</v>
          </cell>
          <cell r="B2444" t="str">
            <v xml:space="preserve">CURVA 90 GRAUS PARA ELETRODUTO, PVC, ROSCÁVEL, DN 25 MM (3/4"), PARA C IRCUITOS TERMINAIS, INSTALADA EM FORRO - FORNECIMENTO E INSTALAÇÃO. AF _12/2015 </v>
          </cell>
          <cell r="C2444" t="str">
            <v>UN</v>
          </cell>
          <cell r="D2444" t="str">
            <v>CR</v>
          </cell>
          <cell r="E2444" t="str">
            <v>7,40</v>
          </cell>
        </row>
        <row r="2445">
          <cell r="A2445">
            <v>91892</v>
          </cell>
          <cell r="B2445" t="str">
            <v>CURVA 180 GRAUS PARA ELETRODUTO, PVC, ROSCÁVEL, DN 25 MM (3/4"), PARA CIRCUITOS TERMINAIS, INSTALADA EM FORRO - FORNECIMENTO E INSTALAÇÃO. A F_12/2015</v>
          </cell>
          <cell r="C2445" t="str">
            <v>UN</v>
          </cell>
          <cell r="D2445" t="str">
            <v>CR</v>
          </cell>
          <cell r="E2445" t="str">
            <v>8,52</v>
          </cell>
        </row>
        <row r="2446">
          <cell r="A2446">
            <v>91893</v>
          </cell>
          <cell r="B2446" t="str">
            <v>CURVA 90 GRAUS PARA ELETRODUTO, PVC, ROSCÁVEL, DN 32 MM (1"), PARA CIR CUITOS TERMINAIS, INSTALADA EM FORRO - FORNECIMENTO E INSTALAÇÃO. AF_1 2/2015</v>
          </cell>
          <cell r="C2446" t="str">
            <v>UN</v>
          </cell>
          <cell r="D2446" t="str">
            <v>CR</v>
          </cell>
          <cell r="E2446" t="str">
            <v>10,31</v>
          </cell>
        </row>
        <row r="2447">
          <cell r="A2447">
            <v>91894</v>
          </cell>
          <cell r="B2447" t="str">
            <v>CURVA 135 GRAUS PARA ELETRODUTO, PVC, ROSCÁVEL, DN 32 MM (1"), PARA CI RCUITOS TERMINAIS, INSTALADA EM FORRO - FORNECIMENTO E INSTALAÇÃO. AF_ 12/2015</v>
          </cell>
          <cell r="C2447" t="str">
            <v>UN</v>
          </cell>
          <cell r="D2447" t="str">
            <v>CR</v>
          </cell>
          <cell r="E2447" t="str">
            <v>11,06</v>
          </cell>
        </row>
        <row r="2448">
          <cell r="A2448">
            <v>91896</v>
          </cell>
          <cell r="B2448" t="str">
            <v>CURVA 90 GRAUS PARA ELETRODUTO, PVC, ROSCÁVEL, DN 40 MM (1 1/4"), PARA CIRCUITOS TERMINAIS, INSTALADA EM FORRO - FORNECIMENTO E INSTALAÇÃO. AF_12/2015</v>
          </cell>
          <cell r="C2448" t="str">
            <v>UN</v>
          </cell>
          <cell r="D2448" t="str">
            <v>CR</v>
          </cell>
          <cell r="E2448" t="str">
            <v>13,50</v>
          </cell>
        </row>
        <row r="2449">
          <cell r="A2449">
            <v>91897</v>
          </cell>
          <cell r="B2449" t="str">
            <v>CURVA 135 GRAUS PARA ELETRODUTO, PVC, ROSCÁVEL, DN 40 MM (1 1/4"), PAR A CIRCUITOS TERMINAIS, INSTALADA EM FORRO - FORNECIMENTO E INSTALAÇÃO. AF_12/2015</v>
          </cell>
          <cell r="C2449" t="str">
            <v>UN</v>
          </cell>
          <cell r="D2449" t="str">
            <v>CR</v>
          </cell>
          <cell r="E2449" t="str">
            <v>17,50</v>
          </cell>
        </row>
        <row r="2450">
          <cell r="A2450">
            <v>91899</v>
          </cell>
          <cell r="B2450" t="str">
            <v>CURVA 90 GRAUS PARA ELETRODUTO, PVC, ROSCÁVEL, DN 20 MM (1/2"), PARA C IRCUITOS TERMINAIS, INSTALADA EM LAJE - FORNECIMENTO E INSTALAÇÃO. AF_ 12/2015</v>
          </cell>
          <cell r="C2450" t="str">
            <v>UN</v>
          </cell>
          <cell r="D2450" t="str">
            <v>CR</v>
          </cell>
          <cell r="E2450" t="str">
            <v>6,43</v>
          </cell>
        </row>
        <row r="2451">
          <cell r="A2451">
            <v>91900</v>
          </cell>
          <cell r="B2451" t="str">
            <v>CURVA 135 GRAUS PARA ELETRODUTO, PVC, ROSCÁVEL, DN 20 MM (1/2"), PARA CIRCUITOS TERMINAIS, INSTALADA EM LAJE - FORNECIMENTO E INSTALAÇÃO. AF _12/2015</v>
          </cell>
          <cell r="C2451" t="str">
            <v>UN</v>
          </cell>
          <cell r="D2451" t="str">
            <v>CR</v>
          </cell>
          <cell r="E2451" t="str">
            <v>8,93</v>
          </cell>
        </row>
        <row r="2452">
          <cell r="A2452">
            <v>91902</v>
          </cell>
          <cell r="B2452" t="str">
            <v>CURVA 90 GRAUS PARA ELETRODUTO, PVC, ROSCÁVEL, DN 25 MM (3/4"), PARA C IRCUITOS TERMINAIS, INSTALADA EM LAJE - FORNECIMENTO E INSTALAÇÃO. AF_ 12/2015</v>
          </cell>
          <cell r="C2452" t="str">
            <v>UN</v>
          </cell>
          <cell r="D2452" t="str">
            <v>CR</v>
          </cell>
          <cell r="E2452" t="str">
            <v>8,61</v>
          </cell>
        </row>
        <row r="2453">
          <cell r="A2453">
            <v>91904</v>
          </cell>
          <cell r="B2453" t="str">
            <v>CURVA 180 GRAUS PARA ELETRODUTO, PVC, ROSCÁVEL, DN 25 MM (3/4"), PARA CIRCUITOS TERMINAIS, INSTALADA EM LAJE - FORNECIMENTO E INSTALAÇÃO. AF _12/2015</v>
          </cell>
          <cell r="C2453" t="str">
            <v>UN</v>
          </cell>
          <cell r="D2453" t="str">
            <v>CR</v>
          </cell>
          <cell r="E2453" t="str">
            <v>9,73</v>
          </cell>
        </row>
        <row r="2454">
          <cell r="A2454">
            <v>91905</v>
          </cell>
          <cell r="B2454" t="str">
            <v>CURVA 90 GRAUS PARA ELETRODUTO, PVC, ROSCÁVEL, DN 32 MM (1"), PARA CIR  CUITOS TERMINAIS, INSTALADA EM LAJE - FORNECIMENTO E INSTALAÇÃO. AF_12 /2015</v>
          </cell>
          <cell r="C2454" t="str">
            <v>UN</v>
          </cell>
          <cell r="D2454" t="str">
            <v>CR</v>
          </cell>
          <cell r="E2454" t="str">
            <v>11,52</v>
          </cell>
        </row>
        <row r="2455">
          <cell r="A2455">
            <v>91906</v>
          </cell>
          <cell r="B2455" t="str">
            <v>CURVA 135 GRAUS PARA ELETRODUTO, PVC, ROSCÁVEL, DN 32 MM (1"), PARA CI RCUITOS TERMINAIS, INSTALADA EM LAJE - FORNECIMENTO E INSTALAÇÃO. AF_1 2/2015</v>
          </cell>
          <cell r="C2455" t="str">
            <v>UN</v>
          </cell>
          <cell r="D2455" t="str">
            <v>CR</v>
          </cell>
          <cell r="E2455" t="str">
            <v>12,27</v>
          </cell>
        </row>
        <row r="2456">
          <cell r="A2456">
            <v>91908</v>
          </cell>
          <cell r="B2456" t="str">
            <v>CURVA 90 GRAUS PARA ELETRODUTO, PVC, ROSCÁVEL, DN 40 MM (1 1/4"), PARA CIRCUITOS TERMINAIS, INSTALADA EM LAJE - FORNECIMENTO E INSTALAÇÃO. A F_12/2015</v>
          </cell>
          <cell r="C2456" t="str">
            <v>UN</v>
          </cell>
          <cell r="D2456" t="str">
            <v>CR</v>
          </cell>
          <cell r="E2456" t="str">
            <v>14,75</v>
          </cell>
        </row>
        <row r="2457">
          <cell r="A2457">
            <v>91909</v>
          </cell>
          <cell r="B2457" t="str">
            <v>CURVA 135 GRAUS PARA ELETRODUTO, PVC, ROSCÁVEL, DN 40 MM (1 1/4"), PAR A CIRCUITOS TERMINAIS, INSTALADA EM LAJE - FORNECIMENTO E INSTALAÇÃO. AF_12/2015</v>
          </cell>
          <cell r="C2457" t="str">
            <v>UN</v>
          </cell>
          <cell r="D2457" t="str">
            <v>CR</v>
          </cell>
          <cell r="E2457" t="str">
            <v>18,75</v>
          </cell>
        </row>
        <row r="2458">
          <cell r="A2458">
            <v>91911</v>
          </cell>
          <cell r="B2458" t="str">
            <v>CURVA 90 GRAUS PARA ELETRODUTO, PVC, ROSCÁVEL, DN 20 MM (1/2"), PARA C IRCUITOS TERMINAIS, INSTALADA EM PAREDE - FORNECIMENTO E INSTALAÇÃO. A F_12/2015</v>
          </cell>
          <cell r="C2458" t="str">
            <v>UN</v>
          </cell>
          <cell r="D2458" t="str">
            <v>CR</v>
          </cell>
          <cell r="E2458" t="str">
            <v>7,82</v>
          </cell>
        </row>
        <row r="2459">
          <cell r="A2459">
            <v>91912</v>
          </cell>
          <cell r="B2459" t="str">
            <v>CURVA 135 GRAUS PARA ELETRODUTO, PVC, ROSCÁVEL, DN 20 MM (1/2"), PARA CIRCUITOS TERMINAIS, INSTALADA EM PAREDE - FORNECIMENTO E INSTALAÇÃO. AF_12/2015</v>
          </cell>
          <cell r="C2459" t="str">
            <v>UN</v>
          </cell>
          <cell r="D2459" t="str">
            <v>CR</v>
          </cell>
          <cell r="E2459" t="str">
            <v>10,32</v>
          </cell>
        </row>
        <row r="2460">
          <cell r="A2460">
            <v>91914</v>
          </cell>
          <cell r="B2460" t="str">
            <v>CURVA 90 GRAUS PARA ELETRODUTO, PVC, ROSCÁVEL, DN 25 MM (3/4"), PARA C IRCUITOS TERMINAIS, INSTALADA EM PAREDE - FORNECIMENTO E INSTALAÇÃO. A F_12/2015</v>
          </cell>
          <cell r="C2460" t="str">
            <v>UN</v>
          </cell>
          <cell r="D2460" t="str">
            <v>CR</v>
          </cell>
          <cell r="E2460" t="str">
            <v>9,68</v>
          </cell>
        </row>
        <row r="2461">
          <cell r="A2461">
            <v>91916</v>
          </cell>
          <cell r="B2461" t="str">
            <v>CURVA 180 GRAUS PARA ELETRODUTO, PVC, ROSCÁVEL, DN 25 MM (3/4"), PARA CIRCUITOS TERMINAIS, INSTALADA EM PAREDE - FORNECIMENTO E INSTALAÇÃO. AF_12/2015</v>
          </cell>
          <cell r="C2461" t="str">
            <v>UN</v>
          </cell>
          <cell r="D2461" t="str">
            <v>CR</v>
          </cell>
          <cell r="E2461" t="str">
            <v>10,80</v>
          </cell>
        </row>
        <row r="2462">
          <cell r="A2462">
            <v>91917</v>
          </cell>
          <cell r="B2462" t="str">
            <v>CURVA 90 GRAUS PARA ELETRODUTO, PVC, ROSCÁVEL, DN 32 MM (1"), PARA CIR CUITOS TERMINAIS, INSTALADA EM PAREDE - FORNECIMENTO E INSTALAÇÃO. AF_ 12/2015</v>
          </cell>
          <cell r="C2462" t="str">
            <v>UN</v>
          </cell>
          <cell r="D2462" t="str">
            <v>CR</v>
          </cell>
          <cell r="E2462" t="str">
            <v>12,16</v>
          </cell>
        </row>
        <row r="2463">
          <cell r="A2463">
            <v>91918</v>
          </cell>
          <cell r="B2463" t="str">
            <v>CURVA 135 GRAUS PARA ELETRODUTO, PVC, ROSCÁVEL, DN 32 MM (1"), PARA CI RCUITOS TERMINAIS, INSTALADA EM PAREDE - FORNECIMENTO E INSTALAÇÃO. AF  _12/2015</v>
          </cell>
          <cell r="C2463" t="str">
            <v>UN</v>
          </cell>
          <cell r="D2463" t="str">
            <v>CR</v>
          </cell>
          <cell r="E2463" t="str">
            <v>12,91</v>
          </cell>
        </row>
        <row r="2464">
          <cell r="A2464">
            <v>91920</v>
          </cell>
          <cell r="B2464" t="str">
            <v>CURVA 90 GRAUS PARA ELETRODUTO, PVC, ROSCÁVEL, DN 40 MM (1 1/4"), PARA CIRCUITOS TERMINAIS, INSTALADA EM PAREDE - FORNECIMENTO E INSTALAÇÃO. AF_12/2015</v>
          </cell>
          <cell r="C2464" t="str">
            <v>UN</v>
          </cell>
          <cell r="D2464" t="str">
            <v>CR</v>
          </cell>
          <cell r="E2464" t="str">
            <v>14,89</v>
          </cell>
        </row>
        <row r="2465">
          <cell r="A2465">
            <v>91921</v>
          </cell>
          <cell r="B2465" t="str">
            <v>CURVA 135 GRAUS PARA ELETRODUTO, PVC, ROSCÁVEL, DN 40 MM (1 1/4"), PAR A CIRCUITOS TERMINAIS, INSTALADA EM PAREDE - FORNECIMENTO E INSTALAÇÃO . AF_12/2015</v>
          </cell>
          <cell r="C2465" t="str">
            <v>UN</v>
          </cell>
          <cell r="D2465" t="str">
            <v>CR</v>
          </cell>
          <cell r="E2465" t="str">
            <v>18,89</v>
          </cell>
        </row>
        <row r="2466">
          <cell r="A2466">
            <v>93013</v>
          </cell>
          <cell r="B2466" t="str">
            <v>LUVA PARA ELETRODUTO, PVC, ROSCÁVEL, DN 50 MM (1 1/2") - FORNECIMENTO E INSTALAÇÃO. AF_12/2015</v>
          </cell>
          <cell r="C2466" t="str">
            <v>UN</v>
          </cell>
          <cell r="D2466" t="str">
            <v>CR</v>
          </cell>
          <cell r="E2466" t="str">
            <v>10,74</v>
          </cell>
        </row>
        <row r="2467">
          <cell r="A2467">
            <v>93014</v>
          </cell>
          <cell r="B2467" t="str">
            <v>LUVA PARA ELETRODUTO, PVC, ROSCÁVEL, DN 60 MM (2") - FORNECIMENTO E IN STALAÇÃO. AF_12/2015</v>
          </cell>
          <cell r="C2467" t="str">
            <v>UN</v>
          </cell>
          <cell r="D2467" t="str">
            <v>CR</v>
          </cell>
          <cell r="E2467" t="str">
            <v>14,34</v>
          </cell>
        </row>
        <row r="2468">
          <cell r="A2468">
            <v>93015</v>
          </cell>
          <cell r="B2468" t="str">
            <v>LUVA PARA ELETRODUTO, PVC, ROSCÁVEL, DN 75 MM (2 1/2") - FORNECIMENTO E INSTALAÇÃO. AF_12/2015</v>
          </cell>
          <cell r="C2468" t="str">
            <v>UN</v>
          </cell>
          <cell r="D2468" t="str">
            <v>CR</v>
          </cell>
          <cell r="E2468" t="str">
            <v>27,63</v>
          </cell>
        </row>
        <row r="2469">
          <cell r="A2469">
            <v>93016</v>
          </cell>
          <cell r="B2469" t="str">
            <v>LUVA PARA ELETRODUTO, PVC, ROSCÁVEL, DN 85 MM (3") - FORNECIMENTO E IN STALAÇÃO. AF_12/2015</v>
          </cell>
          <cell r="C2469" t="str">
            <v>UN</v>
          </cell>
          <cell r="D2469" t="str">
            <v>CR</v>
          </cell>
          <cell r="E2469" t="str">
            <v>32,72</v>
          </cell>
        </row>
        <row r="2470">
          <cell r="A2470">
            <v>93017</v>
          </cell>
          <cell r="B2470" t="str">
            <v>LUVA PARA ELETRODUTO, PVC, ROSCÁVEL, DN 110 MM (4") - FORNECIMENTO E I NSTALAÇÃO. AF_12/2015</v>
          </cell>
          <cell r="C2470" t="str">
            <v>UN</v>
          </cell>
          <cell r="D2470" t="str">
            <v>CR</v>
          </cell>
          <cell r="E2470" t="str">
            <v>56,64</v>
          </cell>
        </row>
        <row r="2471">
          <cell r="A2471">
            <v>93018</v>
          </cell>
          <cell r="B2471" t="str">
            <v>CURVA 90 GRAUS PARA ELETRODUTO, PVC, ROSCÁVEL, DN 50 MM (1 1/2") - FOR NECIMENTO E INSTALAÇÃO. AF_12/2015</v>
          </cell>
          <cell r="C2471" t="str">
            <v>UN</v>
          </cell>
          <cell r="D2471" t="str">
            <v>CR</v>
          </cell>
          <cell r="E2471" t="str">
            <v>16,33</v>
          </cell>
        </row>
        <row r="2472">
          <cell r="A2472">
            <v>93019</v>
          </cell>
          <cell r="B2472" t="str">
            <v>CURVA 135 GRAUS PARA ELETRODUTO, PVC, ROSCÁVEL, DN 50 MM (1 1/2") - FO RNECIMENTO E INSTALAÇÃO. AF_12/2015</v>
          </cell>
          <cell r="C2472" t="str">
            <v>UN</v>
          </cell>
          <cell r="D2472" t="str">
            <v>CR</v>
          </cell>
          <cell r="E2472" t="str">
            <v>21,02</v>
          </cell>
        </row>
        <row r="2473">
          <cell r="A2473">
            <v>93020</v>
          </cell>
          <cell r="B2473" t="str">
            <v>CURVA 90 GRAUS PARA ELETRODUTO, PVC, ROSCÁVEL, DN 60 MM (2") - FORNECI MENTO E INSTALAÇÃO. AF_12/2015</v>
          </cell>
          <cell r="C2473" t="str">
            <v>UN</v>
          </cell>
          <cell r="D2473" t="str">
            <v>CR</v>
          </cell>
          <cell r="E2473" t="str">
            <v>21,11</v>
          </cell>
        </row>
        <row r="2474">
          <cell r="A2474">
            <v>93021</v>
          </cell>
          <cell r="B2474" t="str">
            <v>CURVA 135 GRAUS PARA ELETRODUTO, PVC, ROSCÁVEL, DN 60 MM (2") - FORNEC IMENTO E INSTALAÇÃO. AF_12/2015</v>
          </cell>
          <cell r="C2474" t="str">
            <v>UN</v>
          </cell>
          <cell r="D2474" t="str">
            <v>CR</v>
          </cell>
          <cell r="E2474" t="str">
            <v>26,13</v>
          </cell>
        </row>
        <row r="2475">
          <cell r="A2475">
            <v>93022</v>
          </cell>
          <cell r="B2475" t="str">
            <v>CURVA 90 GRAUS PARA ELETRODUTO, PVC, ROSCÁVEL, DN 75 MM (2 1/2") - FOR NECIMENTO E INSTALAÇÃO. AF_12/2015</v>
          </cell>
          <cell r="C2475" t="str">
            <v>UN</v>
          </cell>
          <cell r="D2475" t="str">
            <v>CR</v>
          </cell>
          <cell r="E2475" t="str">
            <v>37,66</v>
          </cell>
        </row>
        <row r="2476">
          <cell r="A2476">
            <v>93023</v>
          </cell>
          <cell r="B2476" t="str">
            <v>CURVA 135 GRAUS PARA ELETRODUTO, PVC, ROSCÁVEL, DN 75 MM (2 1/2") - FO  RNECIMENTO E INSTALAÇÃO. AF_12/2015</v>
          </cell>
          <cell r="C2476" t="str">
            <v>UN</v>
          </cell>
          <cell r="D2476" t="str">
            <v>CR</v>
          </cell>
          <cell r="E2476" t="str">
            <v>30,46</v>
          </cell>
        </row>
        <row r="2477">
          <cell r="A2477">
            <v>93024</v>
          </cell>
          <cell r="B2477" t="str">
            <v>CURVA 90 GRAUS PARA ELETRODUTO, PVC, ROSCÁVEL, DN 85 MM (3") - FORNECI MENTO E INSTALAÇÃO. AF_12/2015</v>
          </cell>
          <cell r="C2477" t="str">
            <v>UN</v>
          </cell>
          <cell r="D2477" t="str">
            <v>CR</v>
          </cell>
          <cell r="E2477" t="str">
            <v>43,21</v>
          </cell>
        </row>
        <row r="2478">
          <cell r="A2478">
            <v>93025</v>
          </cell>
          <cell r="B2478" t="str">
            <v>CURVA 135 GRAUS PARA ELETRODUTO, PVC, ROSCÁVEL, DN 85 MM (3") - FORNEC IMENTO E INSTALAÇÃO. AF_12/2015</v>
          </cell>
          <cell r="C2478" t="str">
            <v>UN</v>
          </cell>
          <cell r="D2478" t="str">
            <v>CR</v>
          </cell>
          <cell r="E2478" t="str">
            <v>55,21</v>
          </cell>
        </row>
        <row r="2479">
          <cell r="A2479">
            <v>93026</v>
          </cell>
          <cell r="B2479" t="str">
            <v>CURVA 90 GRAUS PARA ELETRODUTO, PVC, ROSCÁVEL, DN 110 MM (4") - FORNEC IMENTO E INSTALAÇÃO. AF_12/2015</v>
          </cell>
          <cell r="C2479" t="str">
            <v>UN</v>
          </cell>
          <cell r="D2479" t="str">
            <v>CR</v>
          </cell>
          <cell r="E2479" t="str">
            <v>72,62</v>
          </cell>
        </row>
        <row r="2480">
          <cell r="A2480">
            <v>93027</v>
          </cell>
          <cell r="B2480" t="str">
            <v>CURVA 135 GRAUS PARA ELETRODUTO, PVC, ROSCÁVEL, DN 110 MM (4") - FORNE CIMENTO E INSTALAÇÃO. AF_12/2015</v>
          </cell>
          <cell r="C2480" t="str">
            <v>UN</v>
          </cell>
          <cell r="D2480" t="str">
            <v>CR</v>
          </cell>
          <cell r="E2480" t="str">
            <v>61,63</v>
          </cell>
        </row>
        <row r="2481">
          <cell r="A2481" t="str">
            <v>0167</v>
          </cell>
          <cell r="B2481" t="str">
            <v>FIOS/CABOS</v>
          </cell>
        </row>
        <row r="2482">
          <cell r="A2482">
            <v>72250</v>
          </cell>
          <cell r="B2482" t="str">
            <v>CABO DE COBRE NU 10MM2 - FORNECIMENTO E INSTALACAO</v>
          </cell>
          <cell r="C2482" t="str">
            <v>M</v>
          </cell>
          <cell r="D2482" t="str">
            <v>CR</v>
          </cell>
          <cell r="E2482" t="str">
            <v>6,60</v>
          </cell>
        </row>
        <row r="2483">
          <cell r="A2483">
            <v>72251</v>
          </cell>
          <cell r="B2483" t="str">
            <v>CABO DE COBRE NU 16MM2 - FORNECIMENTO E INSTALACAO</v>
          </cell>
          <cell r="C2483" t="str">
            <v>M</v>
          </cell>
          <cell r="D2483" t="str">
            <v>CR</v>
          </cell>
          <cell r="E2483" t="str">
            <v>9,66</v>
          </cell>
        </row>
        <row r="2484">
          <cell r="A2484">
            <v>72252</v>
          </cell>
          <cell r="B2484" t="str">
            <v>CABO DE COBRE NU 25MM2 - FORNECIMENTO E INSTALACAO</v>
          </cell>
          <cell r="C2484" t="str">
            <v>M</v>
          </cell>
          <cell r="D2484" t="str">
            <v>CR</v>
          </cell>
          <cell r="E2484" t="str">
            <v>14,04</v>
          </cell>
        </row>
        <row r="2485">
          <cell r="A2485">
            <v>72253</v>
          </cell>
          <cell r="B2485" t="str">
            <v>CABO DE COBRE NU 35MM2 - FORNECIMENTO E INSTALACAO</v>
          </cell>
          <cell r="C2485" t="str">
            <v>M</v>
          </cell>
          <cell r="D2485" t="str">
            <v>CR</v>
          </cell>
          <cell r="E2485" t="str">
            <v>18,67</v>
          </cell>
        </row>
        <row r="2486">
          <cell r="A2486">
            <v>72254</v>
          </cell>
          <cell r="B2486" t="str">
            <v>CABO DE COBRE NU 50MM2 - FORNECIMENTO E INSTALACAO</v>
          </cell>
          <cell r="C2486" t="str">
            <v>M</v>
          </cell>
          <cell r="D2486" t="str">
            <v>CR</v>
          </cell>
          <cell r="E2486" t="str">
            <v>26,52</v>
          </cell>
        </row>
        <row r="2487">
          <cell r="A2487">
            <v>72255</v>
          </cell>
          <cell r="B2487" t="str">
            <v>CABO DE COBRE NU 70MM2 - FORNECIMENTO E INSTALACAO</v>
          </cell>
          <cell r="C2487" t="str">
            <v>M</v>
          </cell>
          <cell r="D2487" t="str">
            <v>CR</v>
          </cell>
          <cell r="E2487" t="str">
            <v>34,56</v>
          </cell>
        </row>
        <row r="2488">
          <cell r="A2488">
            <v>72256</v>
          </cell>
          <cell r="B2488" t="str">
            <v>CABO DE COBRE NU 95MM2 - FORNECIMENTO E INSTALACAO</v>
          </cell>
          <cell r="C2488" t="str">
            <v>M</v>
          </cell>
          <cell r="D2488" t="str">
            <v>CR</v>
          </cell>
          <cell r="E2488" t="str">
            <v>45,24</v>
          </cell>
        </row>
        <row r="2489">
          <cell r="A2489">
            <v>72257</v>
          </cell>
          <cell r="B2489" t="str">
            <v>CABO DE COBRE NU 120MM2 - FORNECIMENTO E INSTALACAO</v>
          </cell>
          <cell r="C2489" t="str">
            <v>M</v>
          </cell>
          <cell r="D2489" t="str">
            <v>CR</v>
          </cell>
          <cell r="E2489" t="str">
            <v>58,93</v>
          </cell>
        </row>
        <row r="2490">
          <cell r="A2490">
            <v>84682</v>
          </cell>
          <cell r="B2490" t="str">
            <v>FIO DE COBRE NU 4 MM2 - FORNECIMENTO E INSTALACAO CABO DE COBRE FLEXÍVEL ISOLADO, 1,5 MM², ANTI-CHAMA 450/750 V, PARA CI RCUITOS TERMINAIS - FORNECIMENTO E INSTALAÇÃO. AF_12/2015</v>
          </cell>
          <cell r="C2490" t="str">
            <v>M</v>
          </cell>
          <cell r="D2490" t="str">
            <v>CR</v>
          </cell>
          <cell r="E2490" t="str">
            <v>1,79</v>
          </cell>
        </row>
        <row r="2491">
          <cell r="A2491">
            <v>91924</v>
          </cell>
          <cell r="B2491" t="str">
            <v>CABO DE COBRE FLEXÍVEL ISOLADO, 1,5 MM², ANTI-CHAMA 450/750 V, PARA CI RCUITOS TERMINAIS - FORNECIMENTO E INSTALAÇÃO. AF_12/2015</v>
          </cell>
          <cell r="C2491" t="str">
            <v>M</v>
          </cell>
          <cell r="D2491" t="str">
            <v>CR</v>
          </cell>
          <cell r="E2491" t="str">
            <v>2,00</v>
          </cell>
        </row>
        <row r="2492">
          <cell r="A2492">
            <v>91925</v>
          </cell>
          <cell r="B2492" t="str">
            <v>CABO DE COBRE FLEXÍVEL ISOLADO, 1,5 MM², ANTI-CHAMA 0,6/1,0 KV, PARA C IRCUITOS TERMINAIS - FORNECIMENTO E INSTALAÇÃO. AF_12/2015</v>
          </cell>
          <cell r="C2492" t="str">
            <v>M</v>
          </cell>
          <cell r="D2492" t="str">
            <v>CR</v>
          </cell>
          <cell r="E2492" t="str">
            <v>2,51</v>
          </cell>
        </row>
        <row r="2493">
          <cell r="A2493">
            <v>91926</v>
          </cell>
          <cell r="B2493" t="str">
            <v>CABO DE COBRE FLEXÍVEL ISOLADO, 2,5 MM², ANTI-CHAMA 450/750 V, PARA CI RCUITOS TERMINAIS - FORNECIMENTO E INSTALAÇÃO. AF_12/2015</v>
          </cell>
          <cell r="C2493" t="str">
            <v>M</v>
          </cell>
          <cell r="D2493" t="str">
            <v>CR</v>
          </cell>
          <cell r="E2493" t="str">
            <v>2,68</v>
          </cell>
        </row>
        <row r="2494">
          <cell r="A2494">
            <v>91927</v>
          </cell>
          <cell r="B2494" t="str">
            <v>CABO DE COBRE FLEXÍVEL ISOLADO, 2,5 MM², ANTI-CHAMA 0,6/1,0 KV, PARA C IRCUITOS TERMINAIS - FORNECIMENTO E INSTALAÇÃO. AF_12/2015</v>
          </cell>
          <cell r="C2494" t="str">
            <v>M</v>
          </cell>
          <cell r="D2494" t="str">
            <v>CR</v>
          </cell>
          <cell r="E2494" t="str">
            <v>3,19</v>
          </cell>
        </row>
        <row r="2495">
          <cell r="A2495">
            <v>91928</v>
          </cell>
          <cell r="B2495" t="str">
            <v>CABO DE COBRE FLEXÍVEL ISOLADO, 4 MM², ANTI-CHAMA 450/750 V, PARA CIRC  UITOS TERMINAIS - FORNECIMENTO E INSTALAÇÃO. AF_12/2015</v>
          </cell>
          <cell r="C2495" t="str">
            <v>M</v>
          </cell>
          <cell r="D2495" t="str">
            <v>CR</v>
          </cell>
          <cell r="E2495" t="str">
            <v>3,74</v>
          </cell>
        </row>
        <row r="2496">
          <cell r="A2496">
            <v>91929</v>
          </cell>
          <cell r="B2496" t="str">
            <v>CABO DE COBRE FLEXÍVEL ISOLADO, 4 MM², ANTI-CHAMA 0,6/1,0 KV, PARA CIR CUITOS TERMINAIS - FORNECIMENTO E INSTALAÇÃO. AF_12/2015</v>
          </cell>
          <cell r="C2496" t="str">
            <v>M</v>
          </cell>
          <cell r="D2496" t="str">
            <v>CR</v>
          </cell>
          <cell r="E2496" t="str">
            <v>5,02</v>
          </cell>
        </row>
        <row r="2497">
          <cell r="A2497">
            <v>91930</v>
          </cell>
          <cell r="B2497" t="str">
            <v>CABO DE COBRE FLEXÍVEL ISOLADO, 6 MM², ANTI-CHAMA 450/750 V, PARA CIRC UITOS TERMINAIS - FORNECIMENTO E INSTALAÇÃO. AF_12/2015</v>
          </cell>
          <cell r="C2497" t="str">
            <v>M</v>
          </cell>
          <cell r="D2497" t="str">
            <v>CR</v>
          </cell>
          <cell r="E2497" t="str">
            <v>5,45</v>
          </cell>
        </row>
        <row r="2498">
          <cell r="A2498">
            <v>91931</v>
          </cell>
          <cell r="B2498" t="str">
            <v>CABO DE COBRE FLEXÍVEL ISOLADO, 6 MM², ANTI-CHAMA 0,6/1,0 KV, PARA CIR CUITOS TERMINAIS - FORNECIMENTO E INSTALAÇÃO. AF_12/2015</v>
          </cell>
          <cell r="C2498" t="str">
            <v>M</v>
          </cell>
          <cell r="D2498" t="str">
            <v>CR</v>
          </cell>
          <cell r="E2498" t="str">
            <v>6,31</v>
          </cell>
        </row>
        <row r="2499">
          <cell r="A2499">
            <v>91932</v>
          </cell>
          <cell r="B2499" t="str">
            <v>CABO DE COBRE FLEXÍVEL ISOLADO, 10 MM², ANTI-CHAMA 450/750 V, PARA CIR CUITOS TERMINAIS - FORNECIMENTO E INSTALAÇÃO. AF_12/2015</v>
          </cell>
          <cell r="C2499" t="str">
            <v>M</v>
          </cell>
          <cell r="D2499" t="str">
            <v>CR</v>
          </cell>
          <cell r="E2499" t="str">
            <v>8,83</v>
          </cell>
        </row>
        <row r="2500">
          <cell r="A2500">
            <v>91933</v>
          </cell>
          <cell r="B2500" t="str">
            <v>CABO DE COBRE FLEXÍVEL ISOLADO, 10 MM², ANTI-CHAMA 0,6/1,0 KV, PARA CI RCUITOS TERMINAIS - FORNECIMENTO E INSTALAÇÃO. AF_12/2015</v>
          </cell>
          <cell r="C2500" t="str">
            <v>M</v>
          </cell>
          <cell r="D2500" t="str">
            <v>CR</v>
          </cell>
          <cell r="E2500" t="str">
            <v>9,60</v>
          </cell>
        </row>
        <row r="2501">
          <cell r="A2501">
            <v>91934</v>
          </cell>
          <cell r="B2501" t="str">
            <v>CABO DE COBRE FLEXÍVEL ISOLADO, 16 MM², ANTI-CHAMA 450/750 V, PARA CIR CUITOS TERMINAIS - FORNECIMENTO E INSTALAÇÃO. AF_12/2015</v>
          </cell>
          <cell r="C2501" t="str">
            <v>M</v>
          </cell>
          <cell r="D2501" t="str">
            <v>CR</v>
          </cell>
          <cell r="E2501" t="str">
            <v>17,02</v>
          </cell>
        </row>
        <row r="2502">
          <cell r="A2502">
            <v>91935</v>
          </cell>
          <cell r="B2502" t="str">
            <v>CABO DE COBRE FLEXÍVEL ISOLADO, 16 MM², ANTI-CHAMA 0,6/1,0 KV, PARA CI RCUITOS TERMINAIS - FORNECIMENTO E INSTALAÇÃO. AF_12/2015</v>
          </cell>
          <cell r="C2502" t="str">
            <v>M</v>
          </cell>
          <cell r="D2502" t="str">
            <v>CR</v>
          </cell>
          <cell r="E2502" t="str">
            <v>14,37</v>
          </cell>
        </row>
        <row r="2503">
          <cell r="A2503">
            <v>92979</v>
          </cell>
          <cell r="B2503" t="str">
            <v>CABO DE COBRE FLEXÍVEL ISOLADO, 10 MM², ANTI-CHAMA 450/750 V, PARA DIS TRIBUIÇÃO - FORNECIMENTO E INSTALAÇÃO. AF_12/2015</v>
          </cell>
          <cell r="C2503" t="str">
            <v>M</v>
          </cell>
          <cell r="D2503" t="str">
            <v>CR</v>
          </cell>
          <cell r="E2503" t="str">
            <v>5,96</v>
          </cell>
        </row>
        <row r="2504">
          <cell r="A2504">
            <v>92980</v>
          </cell>
          <cell r="B2504" t="str">
            <v>CABO DE COBRE FLEXÍVEL ISOLADO, 10 MM², ANTI-CHAMA 0,6/1,0 KV, PARA DI STRIBUIÇÃO - FORNECIMENTO E INSTALAÇÃO. AF_12/2015</v>
          </cell>
          <cell r="C2504" t="str">
            <v>M</v>
          </cell>
          <cell r="D2504" t="str">
            <v>CR</v>
          </cell>
          <cell r="E2504" t="str">
            <v>6,63</v>
          </cell>
        </row>
        <row r="2505">
          <cell r="A2505">
            <v>92981</v>
          </cell>
          <cell r="B2505" t="str">
            <v>CABO DE COBRE FLEXÍVEL ISOLADO, 16 MM², ANTI-CHAMA 450/750 V, PARA DIS TRIBUIÇÃO - FORNECIMENTO E INSTALAÇÃO. AF_12/2015</v>
          </cell>
          <cell r="C2505" t="str">
            <v>M</v>
          </cell>
          <cell r="D2505" t="str">
            <v>CR</v>
          </cell>
          <cell r="E2505" t="str">
            <v>12,20</v>
          </cell>
        </row>
        <row r="2506">
          <cell r="A2506">
            <v>92982</v>
          </cell>
          <cell r="B2506" t="str">
            <v>CABO DE COBRE FLEXÍVEL ISOLADO, 16 MM², ANTI-CHAMA 0,6/1,0 KV, PARA DI STRIBUIÇÃO - FORNECIMENTO E INSTALAÇÃO. AF_12/2015</v>
          </cell>
          <cell r="C2506" t="str">
            <v>M</v>
          </cell>
          <cell r="D2506" t="str">
            <v>CR</v>
          </cell>
          <cell r="E2506" t="str">
            <v>9,91</v>
          </cell>
        </row>
        <row r="2507">
          <cell r="A2507">
            <v>92983</v>
          </cell>
          <cell r="B2507" t="str">
            <v>CABO DE COBRE FLEXÍVEL ISOLADO, 25 MM², ANTI-CHAMA 450/750 V, PARA DIS TRIBUIÇÃO - FORNECIMENTO E INSTALAÇÃO. AF_12/2015</v>
          </cell>
          <cell r="C2507" t="str">
            <v>M</v>
          </cell>
          <cell r="D2507" t="str">
            <v>CR</v>
          </cell>
          <cell r="E2507" t="str">
            <v>14,41</v>
          </cell>
        </row>
        <row r="2508">
          <cell r="A2508">
            <v>92984</v>
          </cell>
          <cell r="B2508" t="str">
            <v>CABO DE COBRE FLEXÍVEL ISOLADO, 25 MM², ANTI-CHAMA 0,6/1,0 KV, PARA DI STRIBUIÇÃO - FORNECIMENTO E INSTALAÇÃO. AF_12/2015</v>
          </cell>
          <cell r="C2508" t="str">
            <v>M</v>
          </cell>
          <cell r="D2508" t="str">
            <v>CR</v>
          </cell>
          <cell r="E2508" t="str">
            <v>16,38</v>
          </cell>
        </row>
        <row r="2509">
          <cell r="A2509">
            <v>92985</v>
          </cell>
          <cell r="B2509" t="str">
            <v>CABO DE COBRE FLEXÍVEL ISOLADO, 35 MM², ANTI-CHAMA 450/750 V, PARA DIS  TRIBUIÇÃO - FORNECIMENTO E INSTALAÇÃO. AF_12/2015</v>
          </cell>
          <cell r="C2509" t="str">
            <v>M</v>
          </cell>
          <cell r="D2509" t="str">
            <v>CR</v>
          </cell>
          <cell r="E2509" t="str">
            <v>17,69</v>
          </cell>
        </row>
        <row r="2510">
          <cell r="A2510">
            <v>92986</v>
          </cell>
          <cell r="B2510" t="str">
            <v>CABO DE COBRE FLEXÍVEL ISOLADO, 35 MM², ANTI-CHAMA 0,6/1,0 KV, PARA DI STRIBUIÇÃO - FORNECIMENTO E INSTALAÇÃO. AF_12/2015</v>
          </cell>
          <cell r="C2510" t="str">
            <v>M</v>
          </cell>
          <cell r="D2510" t="str">
            <v>CR</v>
          </cell>
          <cell r="E2510" t="str">
            <v>21,23</v>
          </cell>
        </row>
        <row r="2511">
          <cell r="A2511">
            <v>92987</v>
          </cell>
          <cell r="B2511" t="str">
            <v>CABO DE COBRE FLEXÍVEL ISOLADO, 50 MM², ANTI-CHAMA 450/750 V, PARA DIS TRIBUIÇÃO - FORNECIMENTO E INSTALAÇÃO. AF_12/2015</v>
          </cell>
          <cell r="C2511" t="str">
            <v>M</v>
          </cell>
          <cell r="D2511" t="str">
            <v>CR</v>
          </cell>
          <cell r="E2511" t="str">
            <v>24,99</v>
          </cell>
        </row>
        <row r="2512">
          <cell r="A2512">
            <v>92988</v>
          </cell>
          <cell r="B2512" t="str">
            <v>CABO DE COBRE FLEXÍVEL ISOLADO, 50 MM², ANTI-CHAMA 0,6/1,0 KV, PARA DI STRIBUIÇÃO - FORNECIMENTO E INSTALAÇÃO. AF_12/2015</v>
          </cell>
          <cell r="C2512" t="str">
            <v>M</v>
          </cell>
          <cell r="D2512" t="str">
            <v>CR</v>
          </cell>
          <cell r="E2512" t="str">
            <v>28,41</v>
          </cell>
        </row>
        <row r="2513">
          <cell r="A2513">
            <v>92989</v>
          </cell>
          <cell r="B2513" t="str">
            <v>CABO DE COBRE FLEXÍVEL ISOLADO, 70 MM², ANTI-CHAMA 450/750 V, PARA DIS TRIBUIÇÃO - FORNECIMENTO E INSTALAÇÃO. AF_12/2015</v>
          </cell>
          <cell r="C2513" t="str">
            <v>M</v>
          </cell>
          <cell r="D2513" t="str">
            <v>CR</v>
          </cell>
          <cell r="E2513" t="str">
            <v>36,01</v>
          </cell>
        </row>
        <row r="2514">
          <cell r="A2514">
            <v>92990</v>
          </cell>
          <cell r="B2514" t="str">
            <v>CABO DE COBRE FLEXÍVEL ISOLADO, 70 MM², ANTI-CHAMA 0,6/1,0 KV, PARA DI STRIBUIÇÃO - FORNECIMENTO E INSTALAÇÃO. AF_12/2015</v>
          </cell>
          <cell r="C2514" t="str">
            <v>M</v>
          </cell>
          <cell r="D2514" t="str">
            <v>CR</v>
          </cell>
          <cell r="E2514" t="str">
            <v>39,21</v>
          </cell>
        </row>
        <row r="2515">
          <cell r="A2515">
            <v>92991</v>
          </cell>
          <cell r="B2515" t="str">
            <v>CABO DE COBRE FLEXÍVEL ISOLADO, 95 MM², ANTI-CHAMA 450/750 V, PARA DIS TRIBUIÇÃO - FORNECIMENTO E INSTALAÇÃO. AF_12/2015</v>
          </cell>
          <cell r="C2515" t="str">
            <v>M</v>
          </cell>
          <cell r="D2515" t="str">
            <v>CR</v>
          </cell>
          <cell r="E2515" t="str">
            <v>48,12</v>
          </cell>
        </row>
        <row r="2516">
          <cell r="A2516">
            <v>92992</v>
          </cell>
          <cell r="B2516" t="str">
            <v>CABO DE COBRE FLEXÍVEL ISOLADO, 95 MM², ANTI-CHAMA 0,6/1,0 KV, PARA DI STRIBUIÇÃO - FORNECIMENTO E INSTALAÇÃO. AF_12/2015</v>
          </cell>
          <cell r="C2516" t="str">
            <v>M</v>
          </cell>
          <cell r="D2516" t="str">
            <v>CR</v>
          </cell>
          <cell r="E2516" t="str">
            <v>54,39</v>
          </cell>
        </row>
        <row r="2517">
          <cell r="A2517">
            <v>92993</v>
          </cell>
          <cell r="B2517" t="str">
            <v>CABO DE COBRE FLEXÍVEL ISOLADO, 120 MM², ANTI-CHAMA 450/750 V, PARA DI STRIBUIÇÃO - FORNECIMENTO E INSTALAÇÃO. AF_12/2015</v>
          </cell>
          <cell r="C2517" t="str">
            <v>M</v>
          </cell>
          <cell r="D2517" t="str">
            <v>CR</v>
          </cell>
          <cell r="E2517" t="str">
            <v>59,74</v>
          </cell>
        </row>
        <row r="2518">
          <cell r="A2518">
            <v>92994</v>
          </cell>
          <cell r="B2518" t="str">
            <v>CABO DE COBRE FLEXÍVEL ISOLADO, 120 MM², ANTI-CHAMA 0,6/1,0 KV, PARA D ISTRIBUIÇÃO - FORNECIMENTO E INSTALAÇÃO. AF_12/2015</v>
          </cell>
          <cell r="C2518" t="str">
            <v>M</v>
          </cell>
          <cell r="D2518" t="str">
            <v>CR</v>
          </cell>
          <cell r="E2518" t="str">
            <v>62,95</v>
          </cell>
        </row>
        <row r="2519">
          <cell r="A2519">
            <v>92995</v>
          </cell>
          <cell r="B2519" t="str">
            <v>CABO DE COBRE FLEXÍVEL ISOLADO, 150 MM², ANTI-CHAMA 450/750 V, PARA DI STRIBUIÇÃO - FORNECIMENTO E INSTALAÇÃO. AF_12/2015</v>
          </cell>
          <cell r="C2519" t="str">
            <v>M</v>
          </cell>
          <cell r="D2519" t="str">
            <v>CR</v>
          </cell>
          <cell r="E2519" t="str">
            <v>72,04</v>
          </cell>
        </row>
        <row r="2520">
          <cell r="A2520">
            <v>92996</v>
          </cell>
          <cell r="B2520" t="str">
            <v>CABO DE COBRE FLEXÍVEL ISOLADO, 150 MM², ANTI-CHAMA 0,6/1,0 KV, PARA D ISTRIBUIÇÃO - FORNECIMENTO E INSTALAÇÃO. AF_12/2015</v>
          </cell>
          <cell r="C2520" t="str">
            <v>M</v>
          </cell>
          <cell r="D2520" t="str">
            <v>CR</v>
          </cell>
          <cell r="E2520" t="str">
            <v>79,55</v>
          </cell>
        </row>
        <row r="2521">
          <cell r="A2521">
            <v>92997</v>
          </cell>
          <cell r="B2521" t="str">
            <v>CABO DE COBRE FLEXÍVEL ISOLADO, 185 MM², ANTI-CHAMA 450/750 V, PARA DI STRIBUIÇÃO - FORNECIMENTO E INSTALAÇÃO. AF_12/2015</v>
          </cell>
          <cell r="C2521" t="str">
            <v>M</v>
          </cell>
          <cell r="D2521" t="str">
            <v>CR</v>
          </cell>
          <cell r="E2521" t="str">
            <v>89,76</v>
          </cell>
        </row>
        <row r="2522">
          <cell r="A2522">
            <v>92998</v>
          </cell>
          <cell r="B2522" t="str">
            <v>CABO DE COBRE FLEXÍVEL ISOLADO, 185 MM², ANTI-CHAMA 0,6/1,0 KV, PARA D ISTRIBUIÇÃO - FORNECIMENTO E INSTALAÇÃO. AF_12/2015</v>
          </cell>
          <cell r="C2522" t="str">
            <v>M</v>
          </cell>
          <cell r="D2522" t="str">
            <v>CR</v>
          </cell>
          <cell r="E2522" t="str">
            <v>97,27</v>
          </cell>
        </row>
        <row r="2523">
          <cell r="A2523">
            <v>92999</v>
          </cell>
          <cell r="B2523" t="str">
            <v>CABO DE COBRE FLEXÍVEL ISOLADO, 240 MM², ANTI-CHAMA 450/750 V, PARA DI  STRIBUIÇÃO - FORNECIMENTO E INSTALAÇÃO. AF_12/2015</v>
          </cell>
          <cell r="C2523" t="str">
            <v>M</v>
          </cell>
          <cell r="D2523" t="str">
            <v>CR</v>
          </cell>
          <cell r="E2523" t="str">
            <v>116,46</v>
          </cell>
        </row>
        <row r="2524">
          <cell r="A2524">
            <v>93000</v>
          </cell>
          <cell r="B2524" t="str">
            <v>CABO DE COBRE FLEXÍVEL ISOLADO, 240 MM², ANTI-CHAMA 0,6/1,0 KV, PARA D ISTRIBUIÇÃO - FORNECIMENTO E INSTALAÇÃO. AF_12/2015</v>
          </cell>
          <cell r="C2524" t="str">
            <v>M</v>
          </cell>
          <cell r="D2524" t="str">
            <v>CR</v>
          </cell>
          <cell r="E2524" t="str">
            <v>131,04</v>
          </cell>
        </row>
        <row r="2525">
          <cell r="A2525">
            <v>93001</v>
          </cell>
          <cell r="B2525" t="str">
            <v>CABO DE COBRE FLEXÍVEL ISOLADO, 300 MM², ANTI-CHAMA 450/750 V, PARA DI STRIBUIÇÃO - FORNECIMENTO E INSTALAÇÃO. AF_12/2015</v>
          </cell>
          <cell r="C2525" t="str">
            <v>M</v>
          </cell>
          <cell r="D2525" t="str">
            <v>CR</v>
          </cell>
          <cell r="E2525" t="str">
            <v>141,31</v>
          </cell>
        </row>
        <row r="2526">
          <cell r="A2526">
            <v>93002</v>
          </cell>
          <cell r="B2526" t="str">
            <v>CABO DE COBRE FLEXÍVEL ISOLADO, 300 MM², ANTI-CHAMA 0,6/1,0 KV, PARA D ISTRIBUIÇÃO - FORNECIMENTO E INSTALAÇÃO. AF_12/2015</v>
          </cell>
          <cell r="C2526" t="str">
            <v>M</v>
          </cell>
          <cell r="D2526" t="str">
            <v>CR</v>
          </cell>
          <cell r="E2526" t="str">
            <v>155,82</v>
          </cell>
        </row>
        <row r="2527">
          <cell r="A2527" t="str">
            <v>0168</v>
          </cell>
          <cell r="B2527" t="str">
            <v>CAIXAS</v>
          </cell>
        </row>
        <row r="2528">
          <cell r="A2528">
            <v>73861</v>
          </cell>
          <cell r="B2528" t="str">
            <v>CONDULETES CONDULETE 1/2" EM LIGA DE ALUMÍNIO FUNDIDO TIPO B - FORNECIMENTO E I NSTALACAO</v>
          </cell>
        </row>
        <row r="2529">
          <cell r="A2529" t="str">
            <v>73861/001</v>
          </cell>
          <cell r="B2529" t="str">
            <v>CONDULETE 1/2" EM LIGA DE ALUMÍNIO FUNDIDO TIPO B - FORNECIMENTO E I NSTALACAO</v>
          </cell>
          <cell r="C2529" t="str">
            <v>UN</v>
          </cell>
          <cell r="D2529" t="str">
            <v>CR</v>
          </cell>
          <cell r="E2529" t="str">
            <v>10,39</v>
          </cell>
        </row>
        <row r="2530">
          <cell r="A2530" t="str">
            <v>73861/002</v>
          </cell>
          <cell r="B2530" t="str">
            <v>CONDULETE 3/4" EM LIGA DE ALUMÍNIO FUNDIDO TIPO "B" - FORNECIMENTO E I NSTALACAO</v>
          </cell>
          <cell r="C2530" t="str">
            <v>UN</v>
          </cell>
          <cell r="D2530" t="str">
            <v>CR</v>
          </cell>
          <cell r="E2530" t="str">
            <v>11,45</v>
          </cell>
        </row>
        <row r="2531">
          <cell r="A2531" t="str">
            <v>73861/003</v>
          </cell>
          <cell r="B2531" t="str">
            <v>CONDULETE 1" EM LIGA DE ALUMÍNIO FUNDIDO TIPO "B" - FORNECIMENTO E INS TALACAO</v>
          </cell>
          <cell r="C2531" t="str">
            <v>UN</v>
          </cell>
          <cell r="D2531" t="str">
            <v>CR</v>
          </cell>
          <cell r="E2531" t="str">
            <v>14,29</v>
          </cell>
        </row>
        <row r="2532">
          <cell r="A2532" t="str">
            <v>73861/004</v>
          </cell>
          <cell r="B2532" t="str">
            <v>CONDULETE 1/2" EM LIGA DE ALUMÍNIO FUNDIDO TIPO "C" - FORNECIMENTO E I NSTALACAO</v>
          </cell>
          <cell r="C2532" t="str">
            <v>UN</v>
          </cell>
          <cell r="D2532" t="str">
            <v>CR</v>
          </cell>
          <cell r="E2532" t="str">
            <v>9,63</v>
          </cell>
        </row>
        <row r="2533">
          <cell r="A2533" t="str">
            <v>73861/005</v>
          </cell>
          <cell r="B2533" t="str">
            <v>CONDULETE 3/4" EM LIGA DE ALUMÍNIO FUNDIDO TIPO "C" - FORNECIMENTO E INSTALACAO</v>
          </cell>
          <cell r="C2533" t="str">
            <v>UN</v>
          </cell>
          <cell r="D2533" t="str">
            <v>CR</v>
          </cell>
          <cell r="E2533" t="str">
            <v>12,74</v>
          </cell>
        </row>
        <row r="2534">
          <cell r="A2534" t="str">
            <v>73861/006</v>
          </cell>
          <cell r="B2534" t="str">
            <v>CONDULETE 1" EM LIGA DE ALUMÍNIO FUNDIDO TIPO "C" - FORNECIMENTO E INS TALACAO</v>
          </cell>
          <cell r="C2534" t="str">
            <v>UN</v>
          </cell>
          <cell r="D2534" t="str">
            <v>CR</v>
          </cell>
          <cell r="E2534" t="str">
            <v>15,71</v>
          </cell>
        </row>
        <row r="2535">
          <cell r="A2535" t="str">
            <v>73861/007</v>
          </cell>
          <cell r="B2535" t="str">
            <v>CONDULETE 1/2" EM LIGA DE ALUMÍNIO FUNDIDO TIPO "E" - FORNECIMENTO E I NSTALACAO</v>
          </cell>
          <cell r="C2535" t="str">
            <v>UN</v>
          </cell>
          <cell r="D2535" t="str">
            <v>CR</v>
          </cell>
          <cell r="E2535" t="str">
            <v>9,55</v>
          </cell>
        </row>
        <row r="2536">
          <cell r="A2536" t="str">
            <v>73861/008</v>
          </cell>
          <cell r="B2536" t="str">
            <v>CONDULETE 3/4" EM LIGA DE ALUMÍNIO FUNDIDO TIPO "E" - FORNECIMENTO E I NSTALACAO</v>
          </cell>
          <cell r="C2536" t="str">
            <v>UN</v>
          </cell>
          <cell r="D2536" t="str">
            <v>CR</v>
          </cell>
          <cell r="E2536" t="str">
            <v>10,53</v>
          </cell>
        </row>
        <row r="2537">
          <cell r="A2537" t="str">
            <v>73861/009</v>
          </cell>
          <cell r="B2537" t="str">
            <v>CONDULETE 1" EM LIGA DE ALUMÍNIO FUNDIDO TIPO "E" - FORNECIMENTO E INS TALACAO</v>
          </cell>
          <cell r="C2537" t="str">
            <v>UN</v>
          </cell>
          <cell r="D2537" t="str">
            <v>CR</v>
          </cell>
          <cell r="E2537" t="str">
            <v>15,34</v>
          </cell>
        </row>
        <row r="2538">
          <cell r="A2538" t="str">
            <v>73861/010</v>
          </cell>
          <cell r="B2538" t="str">
            <v>CONDULETE 1/2" EM LIGA DE ALUMÍNIO FUNDIDO TIPO "LB" - FORNECIMENTO E  INSTALACAO</v>
          </cell>
          <cell r="C2538" t="str">
            <v>UN</v>
          </cell>
          <cell r="D2538" t="str">
            <v>CR</v>
          </cell>
          <cell r="E2538" t="str">
            <v>10,14</v>
          </cell>
        </row>
        <row r="2539">
          <cell r="A2539" t="str">
            <v>73861/011</v>
          </cell>
          <cell r="B2539" t="str">
            <v>CONDULETE 3/4" EM LIGA DE ALUMÍNIO FUNDIDO TIPO "LB" - FORNECIMENTO E INSTALACAO</v>
          </cell>
          <cell r="C2539" t="str">
            <v>UN</v>
          </cell>
          <cell r="D2539" t="str">
            <v>CR</v>
          </cell>
          <cell r="E2539" t="str">
            <v>11,62</v>
          </cell>
        </row>
        <row r="2540">
          <cell r="A2540" t="str">
            <v>73861/012</v>
          </cell>
          <cell r="B2540" t="str">
            <v>CONDULETE 1" EM LIGA DE ALUMÍNIO FUNDIDO TIPO "LB" - FORNECIMENTO E IN STALACAO</v>
          </cell>
          <cell r="C2540" t="str">
            <v>UN</v>
          </cell>
          <cell r="D2540" t="str">
            <v>CR</v>
          </cell>
          <cell r="E2540" t="str">
            <v>16,16</v>
          </cell>
        </row>
        <row r="2541">
          <cell r="A2541" t="str">
            <v>73861/013</v>
          </cell>
          <cell r="B2541" t="str">
            <v>CONDULETE 1/2" EM LIGA DE ALUMÍNIO FUNDIDO TIPO "LL" - FORNECIMENTO E INSTALACAO</v>
          </cell>
          <cell r="C2541" t="str">
            <v>UN</v>
          </cell>
          <cell r="D2541" t="str">
            <v>CR</v>
          </cell>
          <cell r="E2541" t="str">
            <v>10,14</v>
          </cell>
        </row>
        <row r="2542">
          <cell r="A2542" t="str">
            <v>73861/014</v>
          </cell>
          <cell r="B2542" t="str">
            <v>CONDULETE 3/4" EM LIGA DE ALUMÍNIO FUNDIDO TIPO "LL" - FORNECIMENTO E INSTALACAO</v>
          </cell>
          <cell r="C2542" t="str">
            <v>UN</v>
          </cell>
          <cell r="D2542" t="str">
            <v>CR</v>
          </cell>
          <cell r="E2542" t="str">
            <v>11,62</v>
          </cell>
        </row>
        <row r="2543">
          <cell r="A2543" t="str">
            <v>73861/015</v>
          </cell>
          <cell r="B2543" t="str">
            <v>CONDULETE 1" EM LIGA DE ALUMÍNIO FUNDIDO TIPO "LL" - FORNECIMENTO E IN STALACAO</v>
          </cell>
          <cell r="C2543" t="str">
            <v>UN</v>
          </cell>
          <cell r="D2543" t="str">
            <v>CR</v>
          </cell>
          <cell r="E2543" t="str">
            <v>16,16</v>
          </cell>
        </row>
        <row r="2544">
          <cell r="A2544" t="str">
            <v>73861/016</v>
          </cell>
          <cell r="B2544" t="str">
            <v>CONDULETE 1/2" EM LIGA DE ALUMÍNIO FUNDIDO TIPO "X" - FORNECIMENTO E I NSTALACAO</v>
          </cell>
          <cell r="C2544" t="str">
            <v>UN</v>
          </cell>
          <cell r="D2544" t="str">
            <v>CR</v>
          </cell>
          <cell r="E2544" t="str">
            <v>14,25</v>
          </cell>
        </row>
        <row r="2545">
          <cell r="A2545" t="str">
            <v>73861/017</v>
          </cell>
          <cell r="B2545" t="str">
            <v>CONDULETE 3/4" EM LIGA DE ALUMÍNIO FUNDIDO TIPO "X" - FORNECIMENTO E I NSTALACAO</v>
          </cell>
          <cell r="C2545" t="str">
            <v>UN</v>
          </cell>
          <cell r="D2545" t="str">
            <v>CR</v>
          </cell>
          <cell r="E2545" t="str">
            <v>16,46</v>
          </cell>
        </row>
        <row r="2546">
          <cell r="A2546" t="str">
            <v>73861/018</v>
          </cell>
          <cell r="B2546" t="str">
            <v>CONDULETE 1" EM LIGA DE ALUMÍNIO FUNDIDO TIPO "X" - FORNECIMENTO E INS TALACAO</v>
          </cell>
          <cell r="C2546" t="str">
            <v>UN</v>
          </cell>
          <cell r="D2546" t="str">
            <v>CR</v>
          </cell>
          <cell r="E2546" t="str">
            <v>19,59</v>
          </cell>
        </row>
        <row r="2547">
          <cell r="A2547" t="str">
            <v>73861/019</v>
          </cell>
          <cell r="B2547" t="str">
            <v>CONDULETE 1/2" EM LIGA DE ALUMÍNIO FUNDIDO TIPO "T" - FORNECIMENTO E I NSTALACAO</v>
          </cell>
          <cell r="C2547" t="str">
            <v>UN</v>
          </cell>
          <cell r="D2547" t="str">
            <v>CR</v>
          </cell>
          <cell r="E2547" t="str">
            <v>12,09</v>
          </cell>
        </row>
        <row r="2548">
          <cell r="A2548" t="str">
            <v>73861/020</v>
          </cell>
          <cell r="B2548" t="str">
            <v>CONDULETE 3/4" EM LIGA DE ALUMÍNIO FUNDIDO TIPO "T" - FORNECIMENTO E I NSTALACAO</v>
          </cell>
          <cell r="C2548" t="str">
            <v>UN</v>
          </cell>
          <cell r="D2548" t="str">
            <v>CR</v>
          </cell>
          <cell r="E2548" t="str">
            <v>13,42</v>
          </cell>
        </row>
        <row r="2549">
          <cell r="A2549" t="str">
            <v>73861/021</v>
          </cell>
          <cell r="B2549" t="str">
            <v>CONDULETE 1" EM LIGA DE ALUMÍNIO FUNDIDO TIPO "T" - FORNECIMENTO E INS TALACAO</v>
          </cell>
          <cell r="C2549" t="str">
            <v>UN</v>
          </cell>
          <cell r="D2549" t="str">
            <v>CR</v>
          </cell>
          <cell r="E2549" t="str">
            <v>18,93</v>
          </cell>
        </row>
        <row r="2550">
          <cell r="A2550">
            <v>74043</v>
          </cell>
          <cell r="B2550" t="str">
            <v>CONDULETE PVC 3/4</v>
          </cell>
        </row>
        <row r="2551">
          <cell r="A2551" t="str">
            <v>74043/001</v>
          </cell>
          <cell r="B2551" t="str">
            <v>CONDULETE PVC TIPO  B 3/4  SEM TAMPA, FORNECIMENTO E INSTALACAO</v>
          </cell>
          <cell r="C2551" t="str">
            <v>UN</v>
          </cell>
          <cell r="D2551" t="str">
            <v>CR</v>
          </cell>
          <cell r="E2551" t="str">
            <v>17,97</v>
          </cell>
        </row>
        <row r="2552">
          <cell r="A2552" t="str">
            <v>74043/002</v>
          </cell>
          <cell r="B2552" t="str">
            <v>CONDULETE PVC TIPO  LL 3/4  SEM TAMPA, FORNECIMENTO E INSTALACAO</v>
          </cell>
          <cell r="C2552" t="str">
            <v>UN</v>
          </cell>
          <cell r="D2552" t="str">
            <v>CR</v>
          </cell>
          <cell r="E2552" t="str">
            <v>15,01</v>
          </cell>
        </row>
        <row r="2553">
          <cell r="A2553" t="str">
            <v>74043/003</v>
          </cell>
          <cell r="B2553" t="str">
            <v xml:space="preserve">CONDULETE PVC TIPO TB 3/4 SEM TAMPA, FORNECIMENTO E INSTALACAO UN CAIXA DE PASSAGEM 20X20X25 FUNDO BRITA COM TAMPA </v>
          </cell>
          <cell r="D2553" t="str">
            <v>CR</v>
          </cell>
          <cell r="E2553" t="str">
            <v>24,03</v>
          </cell>
        </row>
        <row r="2554">
          <cell r="A2554">
            <v>83443</v>
          </cell>
          <cell r="B2554" t="str">
            <v xml:space="preserve">CAIXA DE PASSAGEM 20X20X25 FUNDO BRITA COM TAMPA </v>
          </cell>
          <cell r="C2554" t="str">
            <v>UN</v>
          </cell>
          <cell r="D2554" t="str">
            <v>CR</v>
          </cell>
          <cell r="E2554" t="str">
            <v>38,81</v>
          </cell>
        </row>
        <row r="2555">
          <cell r="A2555">
            <v>83446</v>
          </cell>
          <cell r="B2555" t="str">
            <v>CAIXA DE PASSAGEM 30X30X40 COM TAMPA E DRENO BRITA</v>
          </cell>
          <cell r="C2555" t="str">
            <v>UN</v>
          </cell>
          <cell r="D2555" t="str">
            <v>CR</v>
          </cell>
          <cell r="E2555" t="str">
            <v>126,27</v>
          </cell>
        </row>
        <row r="2556">
          <cell r="A2556">
            <v>83447</v>
          </cell>
          <cell r="B2556" t="str">
            <v>CAIXA DE PASSAGEM 40X40X50 FUNDO BRITA COM TAMPA</v>
          </cell>
          <cell r="C2556" t="str">
            <v>UN</v>
          </cell>
          <cell r="D2556" t="str">
            <v>CR</v>
          </cell>
          <cell r="E2556" t="str">
            <v>136,06</v>
          </cell>
        </row>
        <row r="2557">
          <cell r="A2557">
            <v>83448</v>
          </cell>
          <cell r="B2557" t="str">
            <v>CAIXA DE PASSGEM 50X50X60 FUNDO BRITA C/ TAMPA</v>
          </cell>
          <cell r="C2557" t="str">
            <v>UN</v>
          </cell>
          <cell r="D2557" t="str">
            <v>CR</v>
          </cell>
          <cell r="E2557" t="str">
            <v>205,72</v>
          </cell>
        </row>
        <row r="2558">
          <cell r="A2558">
            <v>83449</v>
          </cell>
          <cell r="B2558" t="str">
            <v>CAIXA DE PASSAGEM 60X60X70 FUNDO BRITA COM TAMPA</v>
          </cell>
          <cell r="C2558" t="str">
            <v>UN</v>
          </cell>
          <cell r="D2558" t="str">
            <v>CR</v>
          </cell>
          <cell r="E2558" t="str">
            <v>289,99</v>
          </cell>
        </row>
        <row r="2559">
          <cell r="A2559">
            <v>83450</v>
          </cell>
          <cell r="B2559" t="str">
            <v>CAIXA DE PASSAGEM 80X80X62 FUNDO BRITA COM TAMPA CONDULETE EM LIGA DE ALUMINIO TIPO "LR" 3/4" - FORNECIMENTO E INSTALAC AO</v>
          </cell>
          <cell r="C2559" t="str">
            <v>UN</v>
          </cell>
          <cell r="D2559" t="str">
            <v>CR</v>
          </cell>
          <cell r="E2559" t="str">
            <v>345,46</v>
          </cell>
        </row>
        <row r="2560">
          <cell r="A2560">
            <v>83451</v>
          </cell>
          <cell r="B2560" t="str">
            <v>CONDULETE EM LIGA DE ALUMINIO TIPO "LR" 3/4" - FORNECIMENTO E INSTALAC AO</v>
          </cell>
          <cell r="C2560" t="str">
            <v>UN</v>
          </cell>
          <cell r="D2560" t="str">
            <v>CR</v>
          </cell>
          <cell r="E2560" t="str">
            <v>14,45</v>
          </cell>
        </row>
        <row r="2561">
          <cell r="A2561">
            <v>83452</v>
          </cell>
          <cell r="B2561" t="str">
            <v>CONDULETE EM LIGA DE ALUMINIO TIPO "LR" 1" - FORNECIMENTO E INSTALACAO</v>
          </cell>
          <cell r="C2561" t="str">
            <v>UN</v>
          </cell>
          <cell r="D2561" t="str">
            <v>CR</v>
          </cell>
          <cell r="E2561" t="str">
            <v>17,76</v>
          </cell>
        </row>
        <row r="2562">
          <cell r="A2562">
            <v>83455</v>
          </cell>
          <cell r="B2562" t="str">
            <v>CONDULETE PVC TIPO "B" 1/2" SEM TAMPA - FORNECIMENTO E INSTALACAO</v>
          </cell>
          <cell r="C2562" t="str">
            <v>UN</v>
          </cell>
          <cell r="D2562" t="str">
            <v>CR</v>
          </cell>
          <cell r="E2562" t="str">
            <v>18,05</v>
          </cell>
        </row>
        <row r="2563">
          <cell r="A2563">
            <v>83456</v>
          </cell>
          <cell r="B2563" t="str">
            <v>CONDULETE PVC TIPO "LB" 1/2" SEM TAMPA - FORNECIMENTO E INSTALACAO</v>
          </cell>
          <cell r="C2563" t="str">
            <v>UN</v>
          </cell>
          <cell r="D2563" t="str">
            <v>CR</v>
          </cell>
          <cell r="E2563" t="str">
            <v>14,89</v>
          </cell>
        </row>
        <row r="2564">
          <cell r="A2564">
            <v>83457</v>
          </cell>
          <cell r="B2564" t="str">
            <v>CONDULETE PVC TIPO "LB" 3/4" SEM TAMPA - FORNECIMENTO E INSTALACAO</v>
          </cell>
          <cell r="C2564" t="str">
            <v>UN</v>
          </cell>
          <cell r="D2564" t="str">
            <v>CR</v>
          </cell>
          <cell r="E2564" t="str">
            <v>14,97</v>
          </cell>
        </row>
        <row r="2565">
          <cell r="A2565">
            <v>83458</v>
          </cell>
          <cell r="B2565" t="str">
            <v>CONDULETE PVC TIPO "LL" 1/2" SEM TAMPA - FORNECIMENTO E INSTALACAO</v>
          </cell>
          <cell r="C2565" t="str">
            <v>UN</v>
          </cell>
          <cell r="D2565" t="str">
            <v>CR</v>
          </cell>
          <cell r="E2565" t="str">
            <v>15,21</v>
          </cell>
        </row>
        <row r="2566">
          <cell r="A2566">
            <v>83460</v>
          </cell>
          <cell r="B2566" t="str">
            <v>CONDULETE PVC TIPO "TA" 3/4" SEM TAMPA - FORNECIMENTO E INSTALACAO</v>
          </cell>
          <cell r="C2566" t="str">
            <v>UN</v>
          </cell>
          <cell r="D2566" t="str">
            <v>CR</v>
          </cell>
          <cell r="E2566" t="str">
            <v>26,79</v>
          </cell>
        </row>
        <row r="2567">
          <cell r="A2567">
            <v>83461</v>
          </cell>
          <cell r="B2567" t="str">
            <v>CONDULETE PVC TIPO "TB" 1/2" SEM TAMPA - FORNECIMENTO E INSTALACAO</v>
          </cell>
          <cell r="C2567" t="str">
            <v>UN</v>
          </cell>
          <cell r="D2567" t="str">
            <v>CR</v>
          </cell>
          <cell r="E2567" t="str">
            <v>23,83</v>
          </cell>
        </row>
        <row r="2568">
          <cell r="A2568">
            <v>83462</v>
          </cell>
          <cell r="B2568" t="str">
            <v>CONDULETE PVC TIPO "XA" 3/4" SEM TAMPA - FORNECIMENTO E INSTALACAO</v>
          </cell>
          <cell r="C2568" t="str">
            <v>UN</v>
          </cell>
          <cell r="D2568" t="str">
            <v>CR</v>
          </cell>
          <cell r="E2568" t="str">
            <v>24,39</v>
          </cell>
        </row>
        <row r="2569">
          <cell r="A2569">
            <v>83471</v>
          </cell>
          <cell r="B2569" t="str">
            <v>CONDULETE EM ALUMINIO FUNDIDO 2" TIPO "E" - FORNECIMENTO E INSTALACAO</v>
          </cell>
          <cell r="C2569" t="str">
            <v>UN</v>
          </cell>
          <cell r="D2569" t="str">
            <v>CR</v>
          </cell>
          <cell r="E2569" t="str">
            <v>30,50</v>
          </cell>
        </row>
        <row r="2570">
          <cell r="A2570">
            <v>83472</v>
          </cell>
          <cell r="B2570" t="str">
            <v>CONDULETE EM ALUMINIO FUNDIDO 3" TIPO "E" - FORNECIMENTO E INSTALACAO CAIXA OCTOGONAL 4" X 4", PVC, INSTALADA EM LAJE - FORNECIMENTO E INSTA LAÇÃO. AF_12/2015</v>
          </cell>
          <cell r="C2570" t="str">
            <v>UN</v>
          </cell>
          <cell r="D2570" t="str">
            <v>CR</v>
          </cell>
          <cell r="E2570" t="str">
            <v>70,38</v>
          </cell>
        </row>
        <row r="2571">
          <cell r="A2571">
            <v>91936</v>
          </cell>
          <cell r="B2571" t="str">
            <v>CAIXA OCTOGONAL 4" X 4", PVC, INSTALADA EM LAJE - FORNECIMENTO E INSTA LAÇÃO. AF_12/2015</v>
          </cell>
          <cell r="C2571" t="str">
            <v>UN</v>
          </cell>
          <cell r="D2571" t="str">
            <v>CR</v>
          </cell>
          <cell r="E2571" t="str">
            <v>8,74</v>
          </cell>
        </row>
        <row r="2572">
          <cell r="A2572">
            <v>91937</v>
          </cell>
          <cell r="B2572" t="str">
            <v>CAIXA OCTOGONAL 3" X 3", PVC, INSTALADA EM LAJE - FORNECIMENTO E INSTA LAÇÃO. AF_12/2015</v>
          </cell>
          <cell r="C2572" t="str">
            <v>UN</v>
          </cell>
          <cell r="D2572" t="str">
            <v>CR</v>
          </cell>
          <cell r="E2572" t="str">
            <v>9,79</v>
          </cell>
        </row>
        <row r="2573">
          <cell r="A2573">
            <v>91939</v>
          </cell>
          <cell r="B2573" t="str">
            <v>CAIXA RETANGULAR 4" X 2" ALTA (2,00 M DO PISO), PVC, INSTALADA EM PARE DE - FORNECIMENTO E INSTALAÇÃO. AF_12/2015</v>
          </cell>
          <cell r="C2573" t="str">
            <v>UN</v>
          </cell>
          <cell r="D2573" t="str">
            <v>CR</v>
          </cell>
          <cell r="E2573" t="str">
            <v>17,43</v>
          </cell>
        </row>
        <row r="2574">
          <cell r="A2574">
            <v>91940</v>
          </cell>
          <cell r="B2574" t="str">
            <v>CAIXA RETANGULAR 4" X 2" MÉDIA (1,30 M DO PISO), PVC, INSTALADA EM PAR EDE - FORNECIMENTO E INSTALAÇÃO. AF_12/2015</v>
          </cell>
          <cell r="C2574" t="str">
            <v>UN</v>
          </cell>
          <cell r="D2574" t="str">
            <v>CR</v>
          </cell>
          <cell r="E2574" t="str">
            <v>9,56</v>
          </cell>
        </row>
        <row r="2575">
          <cell r="A2575">
            <v>91941</v>
          </cell>
          <cell r="B2575" t="str">
            <v>CAIXA RETANGULAR 4" X 2" BAIXA (0,30 M DO PISO), PVC, INSTALADA EM PAR EDE - FORNECIMENTO E INSTALAÇÃO. AF_12/2015</v>
          </cell>
          <cell r="C2575" t="str">
            <v>UN</v>
          </cell>
          <cell r="D2575" t="str">
            <v>CR</v>
          </cell>
          <cell r="E2575" t="str">
            <v>6,61</v>
          </cell>
        </row>
        <row r="2576">
          <cell r="A2576">
            <v>91942</v>
          </cell>
          <cell r="B2576" t="str">
            <v>CAIXA RETANGULAR 4" X 4" ALTA (2,00 M DO PISO), PVC, INSTALADA EM PARE  DE - FORNECIMENTO E INSTALAÇÃO. AF_12/2015</v>
          </cell>
          <cell r="C2576" t="str">
            <v>UN</v>
          </cell>
          <cell r="D2576" t="str">
            <v>CR</v>
          </cell>
          <cell r="E2576" t="str">
            <v>21,00</v>
          </cell>
        </row>
        <row r="2577">
          <cell r="A2577">
            <v>91943</v>
          </cell>
          <cell r="B2577" t="str">
            <v>CAIXA RETANGULAR 4" X 4" MÉDIA (1,30 M DO PISO), PVC, INSTALADA EM PAR EDE - FORNECIMENTO E INSTALAÇÃO. AF_12/2015</v>
          </cell>
          <cell r="C2577" t="str">
            <v>UN</v>
          </cell>
          <cell r="D2577" t="str">
            <v>CR</v>
          </cell>
          <cell r="E2577" t="str">
            <v>11,94</v>
          </cell>
        </row>
        <row r="2578">
          <cell r="A2578">
            <v>91944</v>
          </cell>
          <cell r="B2578" t="str">
            <v>CAIXA RETANGULAR 4" X 4" BAIXA (0,30 M DO PISO), PVC, INSTALADA EM PAR EDE - FORNECIMENTO E INSTALAÇÃO. AF_12/2015</v>
          </cell>
          <cell r="C2578" t="str">
            <v>UN</v>
          </cell>
          <cell r="D2578" t="str">
            <v>CR</v>
          </cell>
          <cell r="E2578" t="str">
            <v>8,55</v>
          </cell>
        </row>
        <row r="2579">
          <cell r="A2579">
            <v>92865</v>
          </cell>
          <cell r="B2579" t="str">
            <v>CAIXA OCTOGONAL 4" X 4", METÁLICA, INSTALADA EM LAJE - FORNECIMENTO E INSTALAÇÃO. AF_12/2015</v>
          </cell>
          <cell r="C2579" t="str">
            <v>UN</v>
          </cell>
          <cell r="D2579" t="str">
            <v>CR</v>
          </cell>
          <cell r="E2579" t="str">
            <v>6,82</v>
          </cell>
        </row>
        <row r="2580">
          <cell r="A2580">
            <v>92866</v>
          </cell>
          <cell r="B2580" t="str">
            <v>CAIXA SEXTAVADA 3" X 3", METÁLICA, INSTALADA EM LAJE - FORNECIMENTO E INSTALAÇÃO. AF_12/2015</v>
          </cell>
          <cell r="C2580" t="str">
            <v>UN</v>
          </cell>
          <cell r="D2580" t="str">
            <v>CR</v>
          </cell>
          <cell r="E2580" t="str">
            <v>6,37</v>
          </cell>
        </row>
        <row r="2581">
          <cell r="A2581">
            <v>92867</v>
          </cell>
          <cell r="B2581" t="str">
            <v>CAIXA RETANGULAR 4" X 2" ALTA (2,00 M DO PISO), METÁLICA, INSTALADA EM PAREDE - FORNECIMENTO E INSTALAÇÃO. AF_12/2015</v>
          </cell>
          <cell r="C2581" t="str">
            <v>UN</v>
          </cell>
          <cell r="D2581" t="str">
            <v>CR</v>
          </cell>
          <cell r="E2581" t="str">
            <v>16,69</v>
          </cell>
        </row>
        <row r="2582">
          <cell r="A2582">
            <v>92868</v>
          </cell>
          <cell r="B2582" t="str">
            <v>CAIXA RETANGULAR 4" X 2" MÉDIA (1,30 M DO PISO), METÁLICA, INSTALADA E M PAREDE - FORNECIMENTO E INSTALAÇÃO. AF_12/2015</v>
          </cell>
          <cell r="C2582" t="str">
            <v>UN</v>
          </cell>
          <cell r="D2582" t="str">
            <v>CR</v>
          </cell>
          <cell r="E2582" t="str">
            <v>8,82</v>
          </cell>
        </row>
        <row r="2583">
          <cell r="A2583">
            <v>92869</v>
          </cell>
          <cell r="B2583" t="str">
            <v>CAIXA RETANGULAR 4" X 2" BAIXA (0,30 M DO PISO), METÁLICA, INSTALADA E M PAREDE - FORNECIMENTO E INSTALAÇÃO. AF_12/2015</v>
          </cell>
          <cell r="C2583" t="str">
            <v>UN</v>
          </cell>
          <cell r="D2583" t="str">
            <v>CR</v>
          </cell>
          <cell r="E2583" t="str">
            <v>5,87</v>
          </cell>
        </row>
        <row r="2584">
          <cell r="A2584">
            <v>92870</v>
          </cell>
          <cell r="B2584" t="str">
            <v>CAIXA RETANGULAR 4" X 4" ALTA (2,00 M DO PISO), METÁLICA, INSTALADA EM PAREDE - FORNECIMENTO E INSTALAÇÃO. AF_12/2015</v>
          </cell>
          <cell r="C2584" t="str">
            <v>UN</v>
          </cell>
          <cell r="D2584" t="str">
            <v>CR</v>
          </cell>
          <cell r="E2584" t="str">
            <v>19,93</v>
          </cell>
        </row>
        <row r="2585">
          <cell r="A2585">
            <v>92871</v>
          </cell>
          <cell r="B2585" t="str">
            <v>CAIXA RETANGULAR 4" X 4" MÉDIA (1,30 M DO PISO), METÁLICA, INSTALADA E M PAREDE - FORNECIMENTO E INSTALAÇÃO. AF_12/2015</v>
          </cell>
          <cell r="C2585" t="str">
            <v>UN</v>
          </cell>
          <cell r="D2585" t="str">
            <v>CR</v>
          </cell>
          <cell r="E2585" t="str">
            <v>10,87</v>
          </cell>
        </row>
        <row r="2586">
          <cell r="A2586">
            <v>92872</v>
          </cell>
          <cell r="B2586" t="str">
            <v>CAIXA RETANGULAR 4" X 4" BAIXA (0,30 M DO PISO), METÁLICA, INSTALADA E M PAREDE - FORNECIMENTO E INSTALAÇÃO. AF_12/2015</v>
          </cell>
          <cell r="C2586" t="str">
            <v>UN</v>
          </cell>
          <cell r="D2586" t="str">
            <v>CR</v>
          </cell>
          <cell r="E2586" t="str">
            <v>7,49</v>
          </cell>
        </row>
        <row r="2587">
          <cell r="A2587" t="str">
            <v>0169</v>
          </cell>
          <cell r="B2587" t="str">
            <v>QUADROS/DISJUNTORES</v>
          </cell>
        </row>
        <row r="2588">
          <cell r="A2588">
            <v>68066</v>
          </cell>
          <cell r="B2588" t="str">
            <v>CAIXA DE PROTECAO PARA MEDIDOR MONOFASICO, FORNECIMENTO E INSTALACAO DISJUNTOR BAIXA TENSAO TRIPOLAR A SECO 800A/600V, INCLUSIVE ELETROTÉC NICO</v>
          </cell>
          <cell r="C2588" t="str">
            <v>UN</v>
          </cell>
          <cell r="D2588" t="str">
            <v>CR</v>
          </cell>
          <cell r="E2588" t="str">
            <v>118,56</v>
          </cell>
        </row>
        <row r="2589">
          <cell r="A2589">
            <v>72319</v>
          </cell>
          <cell r="B2589" t="str">
            <v>DISJUNTOR BAIXA TENSAO TRIPOLAR A SECO 800A/600V, INCLUSIVE ELETROTÉC NICO</v>
          </cell>
          <cell r="C2589" t="str">
            <v>UN</v>
          </cell>
          <cell r="D2589" t="str">
            <v>CR</v>
          </cell>
          <cell r="E2589" t="str">
            <v>4.096,74</v>
          </cell>
        </row>
        <row r="2590">
          <cell r="A2590">
            <v>72341</v>
          </cell>
          <cell r="B2590" t="str">
            <v>CONTATOR TRIPOLAR I NOMINAL 12A - FORNECIMENTO E INSTALACAO INCLUSIVE ELETROTÉCNICO</v>
          </cell>
          <cell r="C2590" t="str">
            <v>UN</v>
          </cell>
          <cell r="D2590" t="str">
            <v>CR</v>
          </cell>
          <cell r="E2590" t="str">
            <v>215,12</v>
          </cell>
        </row>
        <row r="2591">
          <cell r="A2591">
            <v>72343</v>
          </cell>
          <cell r="B2591" t="str">
            <v>CONTATOR TRIPOLAR I NOMINAL 22A - FORNECIMENTO E INSTALACAO INCLUSIVE  ELETROTÉCNICO</v>
          </cell>
          <cell r="C2591" t="str">
            <v>UN</v>
          </cell>
          <cell r="D2591" t="str">
            <v>CR</v>
          </cell>
          <cell r="E2591" t="str">
            <v>256,08</v>
          </cell>
        </row>
        <row r="2592">
          <cell r="A2592">
            <v>72344</v>
          </cell>
          <cell r="B2592" t="str">
            <v>CONTATOR TRIPOLAR I NOMINAL 36A - FORNECIMENTO E INSTALACAO INCLUSIVE ELETROTÉCNICO</v>
          </cell>
          <cell r="C2592" t="str">
            <v>UN</v>
          </cell>
          <cell r="D2592" t="str">
            <v>CR</v>
          </cell>
          <cell r="E2592" t="str">
            <v>423,71</v>
          </cell>
        </row>
        <row r="2593">
          <cell r="A2593">
            <v>72345</v>
          </cell>
          <cell r="B2593" t="str">
            <v>CONTATOR TRIPOLAR I NOMIMAL 94A - FORNECIMENTO E INSTALACAO INCLUSIVE ELETROTÉCNICO</v>
          </cell>
          <cell r="C2593" t="str">
            <v>UN</v>
          </cell>
          <cell r="D2593" t="str">
            <v>CR</v>
          </cell>
          <cell r="E2593" t="str">
            <v>1.292,37</v>
          </cell>
        </row>
        <row r="2594">
          <cell r="A2594">
            <v>74052</v>
          </cell>
          <cell r="B2594" t="str">
            <v>P/DISTRIBUICAO 4 CIRCUITOS INCLUSIVE ACESSORIOS QUADRO DE MEDICAO GERAL EM CHAPA METALICA PARA EDIFICIOS COM 16 APTOS, INCLUSIVE DISJUNTORES E ATERRAMENTO</v>
          </cell>
        </row>
        <row r="2595">
          <cell r="A2595" t="str">
            <v>74052/005</v>
          </cell>
          <cell r="B2595" t="str">
            <v>QUADRO DE MEDICAO GERAL EM CHAPA METALICA PARA EDIFICIOS COM 16 APTOS, INCLUSIVE DISJUNTORES E ATERRAMENTO</v>
          </cell>
          <cell r="C2595" t="str">
            <v>UN</v>
          </cell>
          <cell r="D2595" t="str">
            <v>CR</v>
          </cell>
          <cell r="E2595" t="str">
            <v>1.189,40</v>
          </cell>
        </row>
        <row r="2596">
          <cell r="A2596">
            <v>74130</v>
          </cell>
          <cell r="B2596" t="str">
            <v>DISJUNTORES DISJUNTOR TERMOMAGNETICO MONOPOLAR PADRAO NEMA (AMERICANO) 10 A 30A 24 0V, FORNECIMENTO E INSTALACAO</v>
          </cell>
        </row>
        <row r="2597">
          <cell r="A2597" t="str">
            <v>74130/001</v>
          </cell>
          <cell r="B2597" t="str">
            <v>DISJUNTOR TERMOMAGNETICO MONOPOLAR PADRAO NEMA (AMERICANO) 10 A 30A 24 0V, FORNECIMENTO E INSTALACAO</v>
          </cell>
          <cell r="C2597" t="str">
            <v>UN</v>
          </cell>
          <cell r="D2597" t="str">
            <v>CR</v>
          </cell>
          <cell r="E2597" t="str">
            <v>11,91</v>
          </cell>
        </row>
        <row r="2598">
          <cell r="A2598" t="str">
            <v>74130/002</v>
          </cell>
          <cell r="B2598" t="str">
            <v>DISJUNTOR TERMOMAGNETICO MONOPOLAR PADRAO NEMA (AMERICANO) 35 A 50A 24 0V, FORNECIMENTO E INSTALACAO</v>
          </cell>
          <cell r="C2598" t="str">
            <v>UN</v>
          </cell>
          <cell r="D2598" t="str">
            <v>CR</v>
          </cell>
          <cell r="E2598" t="str">
            <v>18,62</v>
          </cell>
        </row>
        <row r="2599">
          <cell r="A2599" t="str">
            <v>74130/003</v>
          </cell>
          <cell r="B2599" t="str">
            <v>DISJUNTOR TERMOMAGNETICO BIPOLAR PADRAO NEMA (AMERICANO) 10 A 50A 240V , FORNECIMENTO E INSTALACAO</v>
          </cell>
          <cell r="C2599" t="str">
            <v>UN</v>
          </cell>
          <cell r="D2599" t="str">
            <v>CR</v>
          </cell>
          <cell r="E2599" t="str">
            <v>55,70</v>
          </cell>
        </row>
        <row r="2600">
          <cell r="A2600" t="str">
            <v>74130/004</v>
          </cell>
          <cell r="B2600" t="str">
            <v>DISJUNTOR TERMOMAGNETICO TRIPOLAR PADRAO NEMA (AMERICANO) 10 A 50A 240 V, FORNECIMENTO E INSTALACAO</v>
          </cell>
          <cell r="C2600" t="str">
            <v>UN</v>
          </cell>
          <cell r="D2600" t="str">
            <v>CR</v>
          </cell>
          <cell r="E2600" t="str">
            <v>78,03</v>
          </cell>
        </row>
        <row r="2601">
          <cell r="A2601" t="str">
            <v>74130/005</v>
          </cell>
          <cell r="B2601" t="str">
            <v>DISJUNTOR TERMOMAGNETICO TRIPOLAR PADRAO NEMA (AMERICANO) 60 A 100A 24 0V, FORNECIMENTO E INSTALACAO</v>
          </cell>
          <cell r="C2601" t="str">
            <v>UN</v>
          </cell>
          <cell r="D2601" t="str">
            <v>CR</v>
          </cell>
          <cell r="E2601" t="str">
            <v>105,20</v>
          </cell>
        </row>
        <row r="2602">
          <cell r="A2602" t="str">
            <v>74130/006</v>
          </cell>
          <cell r="B2602" t="str">
            <v>DISJUNTOR TERMOMAGNETICO TRIPOLAR PADRAO NEMA (AMERICANO) 125 A 150A 2 40V, FORNECIMENTO E INSTALACAO</v>
          </cell>
          <cell r="C2602" t="str">
            <v>UN</v>
          </cell>
          <cell r="D2602" t="str">
            <v>CR</v>
          </cell>
          <cell r="E2602" t="str">
            <v>304,39</v>
          </cell>
        </row>
        <row r="2603">
          <cell r="A2603" t="str">
            <v>74130/007</v>
          </cell>
          <cell r="B2603" t="str">
            <v>DISJUNTOR TERMOMAGNETICO TRIPOLAR EM CAIXA MOLDADA 250A 600V, FORNECIM ENTO E INSTALACAO</v>
          </cell>
          <cell r="C2603" t="str">
            <v>UN</v>
          </cell>
          <cell r="D2603" t="str">
            <v>CR</v>
          </cell>
          <cell r="E2603" t="str">
            <v>792,29</v>
          </cell>
        </row>
        <row r="2604">
          <cell r="A2604" t="str">
            <v>74130/008</v>
          </cell>
          <cell r="B2604" t="str">
            <v>DISJUNTOR TERMOMAGNETICO TRIPOLAR EM CAIXA MOLDADA 300 A 400A 600V, FO RNECIMENTO E INSTALACAO</v>
          </cell>
          <cell r="C2604" t="str">
            <v>UN</v>
          </cell>
          <cell r="D2604" t="str">
            <v>CR</v>
          </cell>
          <cell r="E2604" t="str">
            <v>1.083,99</v>
          </cell>
        </row>
        <row r="2605">
          <cell r="A2605" t="str">
            <v>74130/009</v>
          </cell>
          <cell r="B2605" t="str">
            <v>DISJUNTOR TERMOMAGNETICO TRIPOLAR EM CAIXA MOLDADA 500 A 600A 600V, FO RNECIMENTO E INSTALACAO</v>
          </cell>
          <cell r="C2605" t="str">
            <v>UN</v>
          </cell>
          <cell r="D2605" t="str">
            <v>CR</v>
          </cell>
          <cell r="E2605" t="str">
            <v>1.777,83</v>
          </cell>
        </row>
        <row r="2606">
          <cell r="A2606" t="str">
            <v>74130/010</v>
          </cell>
          <cell r="B2606" t="str">
            <v>DISJUNTOR TERMOMAGNETICO TRIPOLAR EM CAIXA MOLDADA 175 A 225A 240V, FO  RNECIMENTO E INSTALACAO</v>
          </cell>
          <cell r="C2606" t="str">
            <v>UN</v>
          </cell>
          <cell r="D2606" t="str">
            <v>CR</v>
          </cell>
          <cell r="E2606" t="str">
            <v>477,77</v>
          </cell>
        </row>
        <row r="2607">
          <cell r="A2607">
            <v>74131</v>
          </cell>
          <cell r="B2607" t="str">
            <v>QUADROS DE DISTRIBUICAO. QUADRO DE DISTRIBUICAO DE ENERGIA DE EMBUTIR, EM CHAPA METALICA, PARA 3 DISJUNTORES TERMOMAGNETICOS MONOPOLARES SEM BARRAMENTO FORNECIMENTO E INSTALACAO</v>
          </cell>
        </row>
        <row r="2608">
          <cell r="A2608" t="str">
            <v>74131/001</v>
          </cell>
          <cell r="B2608" t="str">
            <v>QUADRO DE DISTRIBUICAO DE ENERGIA DE EMBUTIR, EM CHAPA METALICA, PARA 3 DISJUNTORES TERMOMAGNETICOS MONOPOLARES SEM BARRAMENTO FORNECIMENTO E INSTALACAO</v>
          </cell>
          <cell r="C2608" t="str">
            <v>UN</v>
          </cell>
          <cell r="D2608" t="str">
            <v>CR</v>
          </cell>
          <cell r="E2608" t="str">
            <v>48,28</v>
          </cell>
        </row>
        <row r="2609">
          <cell r="A2609" t="str">
            <v>74131/004</v>
          </cell>
          <cell r="B2609" t="str">
            <v>QUADRO DE DISTRIBUICAO DE ENERGIA DE EMBUTIR, EM CHAPA METALICA, PARA 18 DISJUNTORES TERMOMAGNETICOS MONOPOLARES, COM BARRAMENTO TRIFASICO E NEUTRO, FORNECIMENTO E INSTALACAO</v>
          </cell>
          <cell r="C2609" t="str">
            <v>UN</v>
          </cell>
          <cell r="D2609" t="str">
            <v>CR</v>
          </cell>
          <cell r="E2609" t="str">
            <v>382,03</v>
          </cell>
        </row>
        <row r="2610">
          <cell r="A2610" t="str">
            <v>74131/005</v>
          </cell>
          <cell r="B2610" t="str">
            <v>QUADRO DE DISTRIBUICAO DE ENERGIA DE EMBUTIR, EM CHAPA METALICA, PARA 24 DISJUNTORES TERMOMAGNETICOS MONOPOLARES, COM BARRAMENTO TRIFASICO E NEUTRO, FORNECIMENTO E INSTALACAO</v>
          </cell>
          <cell r="C2610" t="str">
            <v>UN</v>
          </cell>
          <cell r="D2610" t="str">
            <v>CR</v>
          </cell>
          <cell r="E2610" t="str">
            <v>421,40</v>
          </cell>
        </row>
        <row r="2611">
          <cell r="A2611" t="str">
            <v>74131/006</v>
          </cell>
          <cell r="B2611" t="str">
            <v>QUADRO DE DISTRIBUICAO DE ENERGIA DE EMBUTIR, EM CHAPA METALICA, PARA 32 DISJUNTORES TERMOMAGNETICOS MONOPOLARES, COM BARRAMENTO TRIFASICO E NEUTRO, FORNECIMENTO E INSTALACAO</v>
          </cell>
          <cell r="C2611" t="str">
            <v>UN</v>
          </cell>
          <cell r="D2611" t="str">
            <v>CR</v>
          </cell>
          <cell r="E2611" t="str">
            <v>625,20</v>
          </cell>
        </row>
        <row r="2612">
          <cell r="A2612" t="str">
            <v>74131/007</v>
          </cell>
          <cell r="B2612" t="str">
            <v>QUADRO DE DISTRIBUICAO DE ENERGIA DE EMBUTIR, EM CHAPA METALICA, PARA 40 DISJUNTORES TERMOMAGNETICOS MONOPOLARES, COM BARRAMENTO TRIFASICO E NEUTRO, FORNECIMENTO E INSTALACAO</v>
          </cell>
          <cell r="C2612" t="str">
            <v>UN</v>
          </cell>
          <cell r="D2612" t="str">
            <v>CR</v>
          </cell>
          <cell r="E2612" t="str">
            <v>673,40</v>
          </cell>
        </row>
        <row r="2613">
          <cell r="A2613" t="str">
            <v>74131/008</v>
          </cell>
          <cell r="B2613" t="str">
            <v>QUADRO DE DISTRIBUICAO DE ENERGIA DE EMBUTIR, EM CHAPA METALICA, PARA 50 DISJUNTORES TERMOMAGNETICOS MONOPOLARES, COM BARRAMENTO TRIFASICO E NEUTRO, FORNECIMENTO E INSTALACAO</v>
          </cell>
          <cell r="C2613" t="str">
            <v>UN</v>
          </cell>
          <cell r="D2613" t="str">
            <v>CR</v>
          </cell>
          <cell r="E2613" t="str">
            <v>997,78</v>
          </cell>
        </row>
        <row r="2614">
          <cell r="A2614">
            <v>83372</v>
          </cell>
          <cell r="B2614" t="str">
            <v>CAIXA DE MEDICAO EM ALTA TENSAO - FORNECIMENTO E INSTALACAO QUADRO DE DISTRIBUICAO DE ENERGIA EM CHAPA DE ACO GALVANIZADO, PARA 12 DISJUNTORES TERMOMAGNETICOS MONOPOLARES, COM BARRAMENTO TRIFASICO E N EUTRO - FORNECIMENTO E INSTALACAO</v>
          </cell>
          <cell r="C2614" t="str">
            <v>UN</v>
          </cell>
          <cell r="D2614" t="str">
            <v>CR</v>
          </cell>
          <cell r="E2614" t="str">
            <v>696,73</v>
          </cell>
        </row>
        <row r="2615">
          <cell r="A2615">
            <v>83463</v>
          </cell>
          <cell r="B2615" t="str">
            <v>QUADRO DE DISTRIBUICAO DE ENERGIA EM CHAPA DE ACO GALVANIZADO, PARA 12 DISJUNTORES TERMOMAGNETICOS MONOPOLARES, COM BARRAMENTO TRIFASICO E N EUTRO - FORNECIMENTO E INSTALACAO</v>
          </cell>
          <cell r="C2615" t="str">
            <v>UN</v>
          </cell>
          <cell r="D2615" t="str">
            <v>CR</v>
          </cell>
          <cell r="E2615" t="str">
            <v>258,58</v>
          </cell>
        </row>
        <row r="2616">
          <cell r="A2616">
            <v>84402</v>
          </cell>
          <cell r="B2616" t="str">
            <v>QUADRO DE DISTRIBUICAO DE ENERGIA P/ 6 DISJUNTORES TERMOMAGNETICOS MON OPOLARES SEM BARRAMENTO, DE EMBUTIR, EM CHAPA METALICA - FORNECIMENTO E INSTALACAO</v>
          </cell>
          <cell r="C2616" t="str">
            <v>UN</v>
          </cell>
          <cell r="D2616" t="str">
            <v>CR</v>
          </cell>
          <cell r="E2616" t="str">
            <v>58,27</v>
          </cell>
        </row>
        <row r="2617">
          <cell r="A2617">
            <v>93653</v>
          </cell>
          <cell r="B2617" t="str">
            <v>DISJUNTOR MONOPOLAR TIPO DIN, CORRENTE NOMINAL DE 10A - FORNECIMENTO E  INSTALAÇÃO. AF_04/2016</v>
          </cell>
          <cell r="C2617" t="str">
            <v>UN</v>
          </cell>
          <cell r="D2617" t="str">
            <v>CR</v>
          </cell>
          <cell r="E2617" t="str">
            <v>9,13</v>
          </cell>
        </row>
        <row r="2618">
          <cell r="A2618">
            <v>93654</v>
          </cell>
          <cell r="B2618" t="str">
            <v>DISJUNTOR MONOPOLAR TIPO DIN, CORRENTE NOMINAL DE 16A - FORNECIMENTO E INSTALAÇÃO. AF_04/2016</v>
          </cell>
          <cell r="C2618" t="str">
            <v>UN</v>
          </cell>
          <cell r="D2618" t="str">
            <v>CR</v>
          </cell>
          <cell r="E2618" t="str">
            <v>9,51</v>
          </cell>
        </row>
        <row r="2619">
          <cell r="A2619">
            <v>93655</v>
          </cell>
          <cell r="B2619" t="str">
            <v>DISJUNTOR MONOPOLAR TIPO DIN, CORRENTE NOMINAL DE 20A - FORNECIMENTO E INSTALAÇÃO. AF_04/2016</v>
          </cell>
          <cell r="C2619" t="str">
            <v>UN</v>
          </cell>
          <cell r="D2619" t="str">
            <v>CR</v>
          </cell>
          <cell r="E2619" t="str">
            <v>10,17</v>
          </cell>
        </row>
        <row r="2620">
          <cell r="A2620">
            <v>93656</v>
          </cell>
          <cell r="B2620" t="str">
            <v>DISJUNTOR MONOPOLAR TIPO DIN, CORRENTE NOMINAL DE 25A - FORNECIMENTO E INSTALAÇÃO. AF_04/2016</v>
          </cell>
          <cell r="C2620" t="str">
            <v>UN</v>
          </cell>
          <cell r="D2620" t="str">
            <v>CR</v>
          </cell>
          <cell r="E2620" t="str">
            <v>10,17</v>
          </cell>
        </row>
        <row r="2621">
          <cell r="A2621">
            <v>93657</v>
          </cell>
          <cell r="B2621" t="str">
            <v>DISJUNTOR MONOPOLAR TIPO DIN, CORRENTE NOMINAL DE 32A - FORNECIMENTO E INSTALAÇÃO. AF_04/2016</v>
          </cell>
          <cell r="C2621" t="str">
            <v>UN</v>
          </cell>
          <cell r="D2621" t="str">
            <v>CR</v>
          </cell>
          <cell r="E2621" t="str">
            <v>11,01</v>
          </cell>
        </row>
        <row r="2622">
          <cell r="A2622">
            <v>93658</v>
          </cell>
          <cell r="B2622" t="str">
            <v>DISJUNTOR MONOPOLAR TIPO DIN, CORRENTE NOMINAL DE 40A - FORNECIMENTO E INSTALAÇÃO. AF_04/2016</v>
          </cell>
          <cell r="C2622" t="str">
            <v>UN</v>
          </cell>
          <cell r="D2622" t="str">
            <v>CR</v>
          </cell>
          <cell r="E2622" t="str">
            <v>16,04</v>
          </cell>
        </row>
        <row r="2623">
          <cell r="A2623">
            <v>93659</v>
          </cell>
          <cell r="B2623" t="str">
            <v>DISJUNTOR MONOPOLAR TIPO DIN, CORRENTE NOMINAL DE 50A - FORNECIMENTO E INSTALAÇÃO. AF_04/2016</v>
          </cell>
          <cell r="C2623" t="str">
            <v>UN</v>
          </cell>
          <cell r="D2623" t="str">
            <v>CR</v>
          </cell>
          <cell r="E2623" t="str">
            <v>17,75</v>
          </cell>
        </row>
        <row r="2624">
          <cell r="A2624">
            <v>93660</v>
          </cell>
          <cell r="B2624" t="str">
            <v>DISJUNTOR BIPOLAR TIPO DIN, CORRENTE NOMINAL DE 10A - FORNECIMENTO E I NSTALAÇÃO. AF_04/2016</v>
          </cell>
          <cell r="C2624" t="str">
            <v>UN</v>
          </cell>
          <cell r="D2624" t="str">
            <v>CR</v>
          </cell>
          <cell r="E2624" t="str">
            <v>46,79</v>
          </cell>
        </row>
        <row r="2625">
          <cell r="A2625">
            <v>93661</v>
          </cell>
          <cell r="B2625" t="str">
            <v>DISJUNTOR BIPOLAR TIPO DIN, CORRENTE NOMINAL DE 16A - FORNECIMENTO E I NSTALAÇÃO. AF_04/2016</v>
          </cell>
          <cell r="C2625" t="str">
            <v>UN</v>
          </cell>
          <cell r="D2625" t="str">
            <v>CR</v>
          </cell>
          <cell r="E2625" t="str">
            <v>47,52</v>
          </cell>
        </row>
        <row r="2626">
          <cell r="A2626">
            <v>93662</v>
          </cell>
          <cell r="B2626" t="str">
            <v>DISJUNTOR BIPOLAR TIPO DIN, CORRENTE NOMINAL DE 20A - FORNECIMENTO E I NSTALAÇÃO. AF_04/2016</v>
          </cell>
          <cell r="C2626" t="str">
            <v>UN</v>
          </cell>
          <cell r="D2626" t="str">
            <v>CR</v>
          </cell>
          <cell r="E2626" t="str">
            <v>48,90</v>
          </cell>
        </row>
        <row r="2627">
          <cell r="A2627">
            <v>93663</v>
          </cell>
          <cell r="B2627" t="str">
            <v>DISJUNTOR BIPOLAR TIPO DIN, CORRENTE NOMINAL DE 25A - FORNECIMENTO E I NSTALAÇÃO. AF_04/2016</v>
          </cell>
          <cell r="C2627" t="str">
            <v>UN</v>
          </cell>
          <cell r="D2627" t="str">
            <v>CR</v>
          </cell>
          <cell r="E2627" t="str">
            <v>48,90</v>
          </cell>
        </row>
        <row r="2628">
          <cell r="A2628">
            <v>93664</v>
          </cell>
          <cell r="B2628" t="str">
            <v>DISJUNTOR BIPOLAR TIPO DIN, CORRENTE NOMINAL DE 32A - FORNECIMENTO E I NSTALAÇÃO. AF_04/2016</v>
          </cell>
          <cell r="C2628" t="str">
            <v>UN</v>
          </cell>
          <cell r="D2628" t="str">
            <v>CR</v>
          </cell>
          <cell r="E2628" t="str">
            <v>50,56</v>
          </cell>
        </row>
        <row r="2629">
          <cell r="A2629">
            <v>93665</v>
          </cell>
          <cell r="B2629" t="str">
            <v>DISJUNTOR BIPOLAR TIPO DIN, CORRENTE NOMINAL DE 40A - FORNECIMENTO E I NSTALAÇÃO. AF_04/2016</v>
          </cell>
          <cell r="C2629" t="str">
            <v>UN</v>
          </cell>
          <cell r="D2629" t="str">
            <v>CR</v>
          </cell>
          <cell r="E2629" t="str">
            <v>52,55</v>
          </cell>
        </row>
        <row r="2630">
          <cell r="A2630">
            <v>93666</v>
          </cell>
          <cell r="B2630" t="str">
            <v>DISJUNTOR BIPOLAR TIPO DIN, CORRENTE NOMINAL DE 50A - FORNECIMENTO E I NSTALAÇÃO. AF_04/2016</v>
          </cell>
          <cell r="C2630" t="str">
            <v>UN</v>
          </cell>
          <cell r="D2630" t="str">
            <v>CR</v>
          </cell>
          <cell r="E2630" t="str">
            <v>55,97</v>
          </cell>
        </row>
        <row r="2631">
          <cell r="A2631">
            <v>93667</v>
          </cell>
          <cell r="B2631" t="str">
            <v>DISJUNTOR TRIPOLAR TIPO DIN, CORRENTE NOMINAL DE 10A - FORNECIMENTO E  INSTALAÇÃO. AF_04/2016</v>
          </cell>
          <cell r="C2631" t="str">
            <v>UN</v>
          </cell>
          <cell r="D2631" t="str">
            <v>CR</v>
          </cell>
          <cell r="E2631" t="str">
            <v>58,15</v>
          </cell>
        </row>
        <row r="2632">
          <cell r="A2632">
            <v>93668</v>
          </cell>
          <cell r="B2632" t="str">
            <v>DISJUNTOR TRIPOLAR TIPO DIN, CORRENTE NOMINAL DE 16A - FORNECIMENTO E INSTALAÇÃO. AF_04/2016</v>
          </cell>
          <cell r="C2632" t="str">
            <v>UN</v>
          </cell>
          <cell r="D2632" t="str">
            <v>CR</v>
          </cell>
          <cell r="E2632" t="str">
            <v>59,25</v>
          </cell>
        </row>
        <row r="2633">
          <cell r="A2633">
            <v>93669</v>
          </cell>
          <cell r="B2633" t="str">
            <v>DISJUNTOR TRIPOLAR TIPO DIN, CORRENTE NOMINAL DE 20A - FORNECIMENTO E INSTALAÇÃO. AF_04/2016</v>
          </cell>
          <cell r="C2633" t="str">
            <v>UN</v>
          </cell>
          <cell r="D2633" t="str">
            <v>CR</v>
          </cell>
          <cell r="E2633" t="str">
            <v>61,30</v>
          </cell>
        </row>
        <row r="2634">
          <cell r="A2634">
            <v>93670</v>
          </cell>
          <cell r="B2634" t="str">
            <v>DISJUNTOR TRIPOLAR TIPO DIN, CORRENTE NOMINAL DE 25A - FORNECIMENTO E INSTALAÇÃO. AF_04/2016</v>
          </cell>
          <cell r="C2634" t="str">
            <v>UN</v>
          </cell>
          <cell r="D2634" t="str">
            <v>CR</v>
          </cell>
          <cell r="E2634" t="str">
            <v>61,30</v>
          </cell>
        </row>
        <row r="2635">
          <cell r="A2635">
            <v>93671</v>
          </cell>
          <cell r="B2635" t="str">
            <v>DISJUNTOR TRIPOLAR TIPO DIN, CORRENTE NOMINAL DE 32A - FORNECIMENTO E INSTALAÇÃO. AF_04/2016</v>
          </cell>
          <cell r="C2635" t="str">
            <v>UN</v>
          </cell>
          <cell r="D2635" t="str">
            <v>CR</v>
          </cell>
          <cell r="E2635" t="str">
            <v>63,80</v>
          </cell>
        </row>
        <row r="2636">
          <cell r="A2636">
            <v>93672</v>
          </cell>
          <cell r="B2636" t="str">
            <v>DISJUNTOR TRIPOLAR TIPO DIN, CORRENTE NOMINAL DE 40A - FORNECIMENTO E INSTALAÇÃO. AF_04/2016</v>
          </cell>
          <cell r="C2636" t="str">
            <v>UN</v>
          </cell>
          <cell r="D2636" t="str">
            <v>CR</v>
          </cell>
          <cell r="E2636" t="str">
            <v>67,82</v>
          </cell>
        </row>
        <row r="2637">
          <cell r="A2637">
            <v>93673</v>
          </cell>
          <cell r="B2637" t="str">
            <v>DISJUNTOR TRIPOLAR TIPO DIN, CORRENTE NOMINAL DE 50A - FORNECIMENTO E INSTALAÇÃO. AF_04/2016</v>
          </cell>
          <cell r="C2637" t="str">
            <v>UN</v>
          </cell>
          <cell r="D2637" t="str">
            <v>CR</v>
          </cell>
          <cell r="E2637" t="str">
            <v>72,96</v>
          </cell>
        </row>
        <row r="2638">
          <cell r="A2638">
            <v>93677</v>
          </cell>
          <cell r="B2638" t="str">
            <v>DISJUNTOR TETRAPOLAR TIPO DR, CORRENTE NOMINAL DE 40A - FORNECIMENTO E INSTALAÇÃO. AF_04/2016</v>
          </cell>
          <cell r="C2638" t="str">
            <v>UN</v>
          </cell>
          <cell r="D2638" t="str">
            <v>CR</v>
          </cell>
          <cell r="E2638" t="str">
            <v>61,99</v>
          </cell>
        </row>
        <row r="2639">
          <cell r="A2639" t="str">
            <v>0170</v>
          </cell>
          <cell r="B2639" t="str">
            <v>INTERRUPTOR/TOMADA INTERRUPTOR BIPOLAR DE EMBUTIR 20A/250V, TECLA DUPLA C/ PLACA- FORNECI MENTO E INSTALACAO</v>
          </cell>
        </row>
        <row r="2640">
          <cell r="A2640">
            <v>72333</v>
          </cell>
          <cell r="B2640" t="str">
            <v>INTERRUPTOR BIPOLAR DE EMBUTIR 20A/250V, TECLA DUPLA C/ PLACA- FORNECI MENTO E INSTALACAO</v>
          </cell>
          <cell r="C2640" t="str">
            <v>UN</v>
          </cell>
          <cell r="D2640" t="str">
            <v>CR</v>
          </cell>
          <cell r="E2640" t="str">
            <v>35,90</v>
          </cell>
        </row>
        <row r="2641">
          <cell r="A2641">
            <v>72339</v>
          </cell>
          <cell r="B2641" t="str">
            <v>TOMADA 3P+T 30A/440V SEM PLACA - FORNECIMENTO E INSTALACAO INTERRUPTOR PULSADOR DE CAMPAINHA OU MINUTERIA 2A/250V C/ CAIXA - FORN ECIMENTO E INSTALACAO</v>
          </cell>
          <cell r="C2641" t="str">
            <v>UN</v>
          </cell>
          <cell r="D2641" t="str">
            <v>CR</v>
          </cell>
          <cell r="E2641" t="str">
            <v>36,23</v>
          </cell>
        </row>
        <row r="2642">
          <cell r="A2642">
            <v>83403</v>
          </cell>
          <cell r="B2642" t="str">
            <v>INTERRUPTOR PULSADOR DE CAMPAINHA OU MINUTERIA 2A/250V C/ CAIXA - FORN ECIMENTO E INSTALACAO</v>
          </cell>
          <cell r="C2642" t="str">
            <v>UN</v>
          </cell>
          <cell r="D2642" t="str">
            <v>CR</v>
          </cell>
          <cell r="E2642" t="str">
            <v>15,73</v>
          </cell>
        </row>
        <row r="2643">
          <cell r="A2643">
            <v>83465</v>
          </cell>
          <cell r="B2643" t="str">
            <v>INTERRUPTOR INTERMEDIARIO (FOUR-WAY) - FORNECIMENTO E INSTALACAO SUPORTE PARAFUSADO COM PLACA DE ENCAIXE 4" X 2" ALTO (2,00 M DO PISO) PARA PONTO ELÉTRICO - FORNECIMENTO E INSTALAÇÃO. AF_12/2015</v>
          </cell>
          <cell r="C2643" t="str">
            <v>UN</v>
          </cell>
          <cell r="D2643" t="str">
            <v>CR</v>
          </cell>
          <cell r="E2643" t="str">
            <v>39,31</v>
          </cell>
        </row>
        <row r="2644">
          <cell r="A2644">
            <v>91945</v>
          </cell>
          <cell r="B2644" t="str">
            <v>SUPORTE PARAFUSADO COM PLACA DE ENCAIXE 4" X 2" ALTO (2,00 M DO PISO) PARA PONTO ELÉTRICO - FORNECIMENTO E INSTALAÇÃO. AF_12/2015</v>
          </cell>
          <cell r="C2644" t="str">
            <v>UN</v>
          </cell>
          <cell r="D2644" t="str">
            <v>CR</v>
          </cell>
          <cell r="E2644" t="str">
            <v>7,21</v>
          </cell>
        </row>
        <row r="2645">
          <cell r="A2645">
            <v>91946</v>
          </cell>
          <cell r="B2645" t="str">
            <v>SUPORTE PARAFUSADO COM PLACA DE ENCAIXE 4" X 2" MÉDIO (1,30 M DO PISO) PARA PONTO ELÉTRICO - FORNECIMENTO E INSTALAÇÃO. AF_12/2015</v>
          </cell>
          <cell r="C2645" t="str">
            <v>UN</v>
          </cell>
          <cell r="D2645" t="str">
            <v>CR</v>
          </cell>
          <cell r="E2645" t="str">
            <v>6,28</v>
          </cell>
        </row>
        <row r="2646">
          <cell r="A2646">
            <v>91947</v>
          </cell>
          <cell r="B2646" t="str">
            <v xml:space="preserve">SUPORTE PARAFUSADO COM PLACA DE ENCAIXE 4" X 2" BAIXO (0,30 M DO PISO) PARA PONTO ELÉTRICO - FORNECIMENTO E INSTALAÇÃO. AF_12/2015 </v>
          </cell>
          <cell r="C2646" t="str">
            <v>UN</v>
          </cell>
          <cell r="D2646" t="str">
            <v>CR</v>
          </cell>
          <cell r="E2646" t="str">
            <v>5,70</v>
          </cell>
        </row>
        <row r="2647">
          <cell r="A2647">
            <v>91949</v>
          </cell>
          <cell r="B2647" t="str">
            <v>SUPORTE PARAFUSADO COM PLACA DE ENCAIXE 4" X 4" ALTO (2,00 M DO PISO) PARA PONTO ELÉTRICO - FORNECIMENTO E INSTALAÇÃO. AF_12/2015</v>
          </cell>
          <cell r="C2647" t="str">
            <v>UN</v>
          </cell>
          <cell r="D2647" t="str">
            <v>CR</v>
          </cell>
          <cell r="E2647" t="str">
            <v>13,19</v>
          </cell>
        </row>
        <row r="2648">
          <cell r="A2648">
            <v>91950</v>
          </cell>
          <cell r="B2648" t="str">
            <v>SUPORTE PARAFUSADO COM PLACA DE ENCAIXE 4" X 4" MÉDIO (1,30 M DO PISO) PARA PONTO ELÉTRICO - FORNECIMENTO E INSTALAÇÃO. AF_12/2015</v>
          </cell>
          <cell r="C2648" t="str">
            <v>UN</v>
          </cell>
          <cell r="D2648" t="str">
            <v>CR</v>
          </cell>
          <cell r="E2648" t="str">
            <v>12,06</v>
          </cell>
        </row>
        <row r="2649">
          <cell r="A2649">
            <v>91951</v>
          </cell>
          <cell r="B2649" t="str">
            <v>SUPORTE PARAFUSADO COM PLACA DE ENCAIXE 4" X 4" BAIXO (0,30 M DO PISO) PARA PONTO ELÉTRICO - FORNECIMENTO E INSTALAÇÃO. AF_12/2015</v>
          </cell>
          <cell r="C2649" t="str">
            <v>UN</v>
          </cell>
          <cell r="D2649" t="str">
            <v>CR</v>
          </cell>
          <cell r="E2649" t="str">
            <v>11,39</v>
          </cell>
        </row>
        <row r="2650">
          <cell r="A2650">
            <v>91952</v>
          </cell>
          <cell r="B2650" t="str">
            <v>INTERRUPTOR SIMPLES (1 MÓDULO), 10A/250V, SEM SUPORTE E SEM PLACA - FO RNECIMENTO E INSTALAÇÃO. AF_12/2015</v>
          </cell>
          <cell r="C2650" t="str">
            <v>UN</v>
          </cell>
          <cell r="D2650" t="str">
            <v>CR</v>
          </cell>
          <cell r="E2650" t="str">
            <v>13,50</v>
          </cell>
        </row>
        <row r="2651">
          <cell r="A2651">
            <v>91953</v>
          </cell>
          <cell r="B2651" t="str">
            <v>INTERRUPTOR SIMPLES (1 MÓDULO), 10A/250V, INCLUINDO SUPORTE E PLACA - FORNECIMENTO E INSTALAÇÃO. AF_12/2015</v>
          </cell>
          <cell r="C2651" t="str">
            <v>UN</v>
          </cell>
          <cell r="D2651" t="str">
            <v>CR</v>
          </cell>
          <cell r="E2651" t="str">
            <v>19,78</v>
          </cell>
        </row>
        <row r="2652">
          <cell r="A2652">
            <v>91954</v>
          </cell>
          <cell r="B2652" t="str">
            <v>INTERRUPTOR PARALELO (1 MÓDULO), 10A/250V, SEM SUPORTE E SEM PLACA - F ORNECIMENTO E INSTALAÇÃO. AF_12/2015</v>
          </cell>
          <cell r="C2652" t="str">
            <v>UN</v>
          </cell>
          <cell r="D2652" t="str">
            <v>CR</v>
          </cell>
          <cell r="E2652" t="str">
            <v>18,58</v>
          </cell>
        </row>
        <row r="2653">
          <cell r="A2653">
            <v>91955</v>
          </cell>
          <cell r="B2653" t="str">
            <v>INTERRUPTOR PARALELO (1 MÓDULO), 10A/250V, INCLUINDO SUPORTE E PLACA - FORNECIMENTO E INSTALAÇÃO. AF_12/2015</v>
          </cell>
          <cell r="C2653" t="str">
            <v>UN</v>
          </cell>
          <cell r="D2653" t="str">
            <v>CR</v>
          </cell>
          <cell r="E2653" t="str">
            <v>24,86</v>
          </cell>
        </row>
        <row r="2654">
          <cell r="A2654">
            <v>91956</v>
          </cell>
          <cell r="B2654" t="str">
            <v>INTERRUPTOR SIMPLES (1 MÓDULO) COM INTERRUPTOR PARALELO (1 MÓDULO), 10 A/250V, SEM SUPORTE E SEM PLACA - FORNECIMENTO E INSTALAÇÃO. AF_12/201 5</v>
          </cell>
          <cell r="C2654" t="str">
            <v>UN</v>
          </cell>
          <cell r="D2654" t="str">
            <v>CR</v>
          </cell>
          <cell r="E2654" t="str">
            <v>30,31</v>
          </cell>
        </row>
        <row r="2655">
          <cell r="A2655">
            <v>91957</v>
          </cell>
          <cell r="B2655" t="str">
            <v>INTERRUPTOR SIMPLES (1 MÓDULO) COM INTERRUPTOR PARALELO (1 MÓDULO), 10 A/250V, INCLUINDO SUPORTE E PLACA - FORNECIMENTO E INSTALAÇÃO. AF_12/2 015</v>
          </cell>
          <cell r="C2655" t="str">
            <v>UN</v>
          </cell>
          <cell r="D2655" t="str">
            <v>CR</v>
          </cell>
          <cell r="E2655" t="str">
            <v>36,60</v>
          </cell>
        </row>
        <row r="2656">
          <cell r="A2656">
            <v>91958</v>
          </cell>
          <cell r="B2656" t="str">
            <v>INTERRUPTOR SIMPLES (2 MÓDULOS), 10A/250V, SEM SUPORTE E SEM PLACA - F ORNECIMENTO E INSTALAÇÃO. AF_12/2015</v>
          </cell>
          <cell r="C2656" t="str">
            <v>UN</v>
          </cell>
          <cell r="D2656" t="str">
            <v>CR</v>
          </cell>
          <cell r="E2656" t="str">
            <v>25,26</v>
          </cell>
        </row>
        <row r="2657">
          <cell r="A2657">
            <v>91959</v>
          </cell>
          <cell r="B2657" t="str">
            <v>INTERRUPTOR SIMPLES (2 MÓDULOS), 10A/250V, INCLUINDO SUPORTE E PLACA - FORNECIMENTO E INSTALAÇÃO. AF_12/2015</v>
          </cell>
          <cell r="C2657" t="str">
            <v>UN</v>
          </cell>
          <cell r="D2657" t="str">
            <v>CR</v>
          </cell>
          <cell r="E2657" t="str">
            <v>31,54</v>
          </cell>
        </row>
        <row r="2658">
          <cell r="A2658">
            <v>91960</v>
          </cell>
          <cell r="B2658" t="str">
            <v>INTERRUPTOR PARALELO (2 MÓDULOS), 10A/250V, SEM SUPORTE E SEM PLACA - FORNECIMENTO E INSTALAÇÃO. AF_12/2015</v>
          </cell>
          <cell r="C2658" t="str">
            <v>UN</v>
          </cell>
          <cell r="D2658" t="str">
            <v>CR</v>
          </cell>
          <cell r="E2658" t="str">
            <v>35,39</v>
          </cell>
        </row>
        <row r="2659">
          <cell r="A2659">
            <v>91961</v>
          </cell>
          <cell r="B2659" t="str">
            <v xml:space="preserve">INTERRUPTOR PARALELO (2 MÓDULOS), 10A/250V, INCLUINDO SUPORTE E PLACA - FORNECIMENTO E INSTALAÇÃO. AF_12/2015 </v>
          </cell>
          <cell r="C2659" t="str">
            <v>UN</v>
          </cell>
          <cell r="D2659" t="str">
            <v>CR</v>
          </cell>
          <cell r="E2659" t="str">
            <v>41,68</v>
          </cell>
        </row>
        <row r="2660">
          <cell r="A2660">
            <v>91962</v>
          </cell>
          <cell r="B2660" t="str">
            <v>INTERRUPTOR SIMPLES (1 MÓDULO) COM INTERRUPTOR PARALELO (2 MÓDULOS), 1 0A/250V, SEM SUPORTE E SEM PLACA - FORNECIMENTO E INSTALAÇÃO. AF_12/20 15</v>
          </cell>
          <cell r="C2660" t="str">
            <v>UN</v>
          </cell>
          <cell r="D2660" t="str">
            <v>CR</v>
          </cell>
          <cell r="E2660" t="str">
            <v>47,16</v>
          </cell>
        </row>
        <row r="2661">
          <cell r="A2661">
            <v>91963</v>
          </cell>
          <cell r="B2661" t="str">
            <v>INTERRUPTOR SIMPLES (1 MÓDULO) COM INTERRUPTOR PARALELO (2 MÓDULOS), 1 0A/250V, INCLUINDO SUPORTE E PLACA - FORNECIMENTO E INSTALAÇÃO. AF_12/ 2015</v>
          </cell>
          <cell r="C2661" t="str">
            <v>UN</v>
          </cell>
          <cell r="D2661" t="str">
            <v>CR</v>
          </cell>
          <cell r="E2661" t="str">
            <v>53,44</v>
          </cell>
        </row>
        <row r="2662">
          <cell r="A2662">
            <v>91964</v>
          </cell>
          <cell r="B2662" t="str">
            <v>INTERRUPTOR SIMPLES (2 MÓDULOS) COM INTERRUPTOR PARALELO (1 MÓDULO), 1 0A/250V, SEM SUPORTE E SEM PLACA - FORNECIMENTO E INSTALAÇÃO. AF_12/20 15</v>
          </cell>
          <cell r="C2662" t="str">
            <v>UN</v>
          </cell>
          <cell r="D2662" t="str">
            <v>CR</v>
          </cell>
          <cell r="E2662" t="str">
            <v>42,08</v>
          </cell>
        </row>
        <row r="2663">
          <cell r="A2663">
            <v>91965</v>
          </cell>
          <cell r="B2663" t="str">
            <v>INTERRUPTOR SIMPLES (2 MÓDULOS) COM INTERRUPTOR PARALELO (1 MÓDULO), 1 0A/250V, INCLUINDO SUPORTE E PLACA - FORNECIMENTO E INSTALAÇÃO. AF_12/ 2015</v>
          </cell>
          <cell r="C2663" t="str">
            <v>UN</v>
          </cell>
          <cell r="D2663" t="str">
            <v>CR</v>
          </cell>
          <cell r="E2663" t="str">
            <v>48,36</v>
          </cell>
        </row>
        <row r="2664">
          <cell r="A2664">
            <v>91966</v>
          </cell>
          <cell r="B2664" t="str">
            <v>INTERRUPTOR SIMPLES (3 MÓDULOS), 10A/250V, SEM SUPORTE E SEM PLACA - F ORNECIMENTO E INSTALAÇÃO. AF_12/2015</v>
          </cell>
          <cell r="C2664" t="str">
            <v>UN</v>
          </cell>
          <cell r="D2664" t="str">
            <v>CR</v>
          </cell>
          <cell r="E2664" t="str">
            <v>37,03</v>
          </cell>
        </row>
        <row r="2665">
          <cell r="A2665">
            <v>91967</v>
          </cell>
          <cell r="B2665" t="str">
            <v>INTERRUPTOR SIMPLES (3 MÓDULOS), 10A/250V, INCLUINDO SUPORTE E PLACA - FORNECIMENTO E INSTALAÇÃO. AF_12/2015</v>
          </cell>
          <cell r="C2665" t="str">
            <v>UN</v>
          </cell>
          <cell r="D2665" t="str">
            <v>CR</v>
          </cell>
          <cell r="E2665" t="str">
            <v>43,31</v>
          </cell>
        </row>
        <row r="2666">
          <cell r="A2666">
            <v>91968</v>
          </cell>
          <cell r="B2666" t="str">
            <v>INTERRUPTOR PARALELO (3 MÓDULOS), 10A/250V, SEM SUPORTE E SEM PLACA - FORNECIMENTO E INSTALAÇÃO. AF_12/2015</v>
          </cell>
          <cell r="C2666" t="str">
            <v>UN</v>
          </cell>
          <cell r="D2666" t="str">
            <v>CR</v>
          </cell>
          <cell r="E2666" t="str">
            <v>52,21</v>
          </cell>
        </row>
        <row r="2667">
          <cell r="A2667">
            <v>91969</v>
          </cell>
          <cell r="B2667" t="str">
            <v>INTERRUPTOR PARALELO (3 MÓDULOS), 10A/250V, INCLUINDO SUPORTE E PLACA - FORNECIMENTO E INSTALAÇÃO. AF_12/2015</v>
          </cell>
          <cell r="C2667" t="str">
            <v>UN</v>
          </cell>
          <cell r="D2667" t="str">
            <v>CR</v>
          </cell>
          <cell r="E2667" t="str">
            <v>58,50</v>
          </cell>
        </row>
        <row r="2668">
          <cell r="A2668">
            <v>91970</v>
          </cell>
          <cell r="B2668" t="str">
            <v>INTERRUPTOR SIMPLES (3 MÓDULOS) COM INTERRUPTOR PARALELO (1 MÓDULO), 1 0A/250V, SEM SUPORTE E SEM PLACA - FORNECIMENTO E INSTALAÇÃO. AF_12/20 15</v>
          </cell>
          <cell r="C2668" t="str">
            <v>UN</v>
          </cell>
          <cell r="D2668" t="str">
            <v>CR</v>
          </cell>
          <cell r="E2668" t="str">
            <v>54,05</v>
          </cell>
        </row>
        <row r="2669">
          <cell r="A2669">
            <v>91971</v>
          </cell>
          <cell r="B2669" t="str">
            <v>INTERRUPTOR SIMPLES (3 MÓDULOS) COM INTERRUPTOR PARALELO (1 MÓDULO), 1 0A/250V, INCLUINDO SUPORTE E PLACA - FORNECIMENTO E INSTALAÇÃO. AF_12/ 2015</v>
          </cell>
          <cell r="C2669" t="str">
            <v>UN</v>
          </cell>
          <cell r="D2669" t="str">
            <v>CR</v>
          </cell>
          <cell r="E2669" t="str">
            <v>66,11</v>
          </cell>
        </row>
        <row r="2670">
          <cell r="A2670">
            <v>91972</v>
          </cell>
          <cell r="B2670" t="str">
            <v>INTERRUPTOR SIMPLES (2 MÓDULOS) COM INTERRUPTOR PARALELO (2 MÓDULOS), 10A/250V, SEM SUPORTE E SEM PLACA - FORNECIMENTO E INSTALAÇÃO. AF_12/2  015</v>
          </cell>
          <cell r="C2670" t="str">
            <v>UN</v>
          </cell>
          <cell r="D2670" t="str">
            <v>CR</v>
          </cell>
          <cell r="E2670" t="str">
            <v>59,13</v>
          </cell>
        </row>
        <row r="2671">
          <cell r="A2671">
            <v>91973</v>
          </cell>
          <cell r="B2671" t="str">
            <v>INTERRUPTOR SIMPLES (2 MÓDULOS) COM INTERRUPTOR PARALELO (2 MÓDULOS), 10A/250V, INCLUINDO SUPORTE E PLACA - FORNECIMENTO E INSTALAÇÃO. AF_12 /2015</v>
          </cell>
          <cell r="C2671" t="str">
            <v>UN</v>
          </cell>
          <cell r="D2671" t="str">
            <v>CR</v>
          </cell>
          <cell r="E2671" t="str">
            <v>71,19</v>
          </cell>
        </row>
        <row r="2672">
          <cell r="A2672">
            <v>91974</v>
          </cell>
          <cell r="B2672" t="str">
            <v>INTERRUPTOR SIMPLES (4 MÓDULOS), 10A/250V, SEM SUPORTE E SEM PLACA - F ORNECIMENTO E INSTALAÇÃO. AF_12/2015</v>
          </cell>
          <cell r="C2672" t="str">
            <v>UN</v>
          </cell>
          <cell r="D2672" t="str">
            <v>CR</v>
          </cell>
          <cell r="E2672" t="str">
            <v>48,96</v>
          </cell>
        </row>
        <row r="2673">
          <cell r="A2673">
            <v>91975</v>
          </cell>
          <cell r="B2673" t="str">
            <v>INTERRUPTOR SIMPLES (4 MÓDULOS), 10A/250V, INCLUINDO SUPORTE E PLACA - FORNECIMENTO E INSTALAÇÃO. AF_12/2015</v>
          </cell>
          <cell r="C2673" t="str">
            <v>UN</v>
          </cell>
          <cell r="D2673" t="str">
            <v>CR</v>
          </cell>
          <cell r="E2673" t="str">
            <v>61,03</v>
          </cell>
        </row>
        <row r="2674">
          <cell r="A2674">
            <v>91976</v>
          </cell>
          <cell r="B2674" t="str">
            <v>INTERRUPTOR SIMPLES (6 MÓDULOS), 10A/250V, SEM SUPORTE E SEM PLACA - F ORNECIMENTO E INSTALAÇÃO. AF_12/2015</v>
          </cell>
          <cell r="C2674" t="str">
            <v>UN</v>
          </cell>
          <cell r="D2674" t="str">
            <v>CR</v>
          </cell>
          <cell r="E2674" t="str">
            <v>72,55</v>
          </cell>
        </row>
        <row r="2675">
          <cell r="A2675">
            <v>91977</v>
          </cell>
          <cell r="B2675" t="str">
            <v>INTERRUPTOR SIMPLES (6 MÓDULOS), 10A/250V, INCLUINDO SUPORTE E PLACA - FORNECIMENTO E INSTALAÇÃO. AF_12/2015</v>
          </cell>
          <cell r="C2675" t="str">
            <v>UN</v>
          </cell>
          <cell r="D2675" t="str">
            <v>CR</v>
          </cell>
          <cell r="E2675" t="str">
            <v>84,62</v>
          </cell>
        </row>
        <row r="2676">
          <cell r="A2676">
            <v>91990</v>
          </cell>
          <cell r="B2676" t="str">
            <v>TOMADA ALTA DE EMBUTIR (1 MÓDULO), 2P+T 10 A, SEM SUPORTE E SEM PLACA - FORNECIMENTO E INSTALAÇÃO. AF_12/2015</v>
          </cell>
          <cell r="C2676" t="str">
            <v>UN</v>
          </cell>
          <cell r="D2676" t="str">
            <v>CR</v>
          </cell>
          <cell r="E2676" t="str">
            <v>19,92</v>
          </cell>
        </row>
        <row r="2677">
          <cell r="A2677">
            <v>91991</v>
          </cell>
          <cell r="B2677" t="str">
            <v>TOMADA ALTA DE EMBUTIR (1 MÓDULO), 2P+T 20 A, SEM SUPORTE E SEM PLACA - FORNECIMENTO E INSTALAÇÃO. AF_12/2015</v>
          </cell>
          <cell r="C2677" t="str">
            <v>UN</v>
          </cell>
          <cell r="D2677" t="str">
            <v>CR</v>
          </cell>
          <cell r="E2677" t="str">
            <v>23,25</v>
          </cell>
        </row>
        <row r="2678">
          <cell r="A2678">
            <v>91992</v>
          </cell>
          <cell r="B2678" t="str">
            <v>TOMADA ALTA DE EMBUTIR (1 MÓDULO), 2P+T 10 A, INCLUINDO SUPORTE E PLAC A - FORNECIMENTO E INSTALAÇÃO. AF_12/2015</v>
          </cell>
          <cell r="C2678" t="str">
            <v>UN</v>
          </cell>
          <cell r="D2678" t="str">
            <v>CR</v>
          </cell>
          <cell r="E2678" t="str">
            <v>26,20</v>
          </cell>
        </row>
        <row r="2679">
          <cell r="A2679">
            <v>91993</v>
          </cell>
          <cell r="B2679" t="str">
            <v>TOMADA ALTA DE EMBUTIR (1 MÓDULO), 2P+T 20 A, INCLUINDO SUPORTE E PLAC A - FORNECIMENTO E INSTALAÇÃO. AF_12/2015</v>
          </cell>
          <cell r="C2679" t="str">
            <v>UN</v>
          </cell>
          <cell r="D2679" t="str">
            <v>CR</v>
          </cell>
          <cell r="E2679" t="str">
            <v>29,54</v>
          </cell>
        </row>
        <row r="2680">
          <cell r="A2680">
            <v>91994</v>
          </cell>
          <cell r="B2680" t="str">
            <v>TOMADA MÉDIA DE EMBUTIR (1 MÓDULO), 2P+T 10 A, SEM SUPORTE E SEM PLACA - FORNECIMENTO E INSTALAÇÃO. AF_12/2015</v>
          </cell>
          <cell r="C2680" t="str">
            <v>UN</v>
          </cell>
          <cell r="D2680" t="str">
            <v>CR</v>
          </cell>
          <cell r="E2680" t="str">
            <v>14,48</v>
          </cell>
        </row>
        <row r="2681">
          <cell r="A2681">
            <v>91995</v>
          </cell>
          <cell r="B2681" t="str">
            <v>TOMADA MÉDIA DE EMBUTIR (1 MÓDULO), 2P+T 20 A, SEM SUPORTE E SEM PLACA - FORNECIMENTO E INSTALAÇÃO. AF_12/2015</v>
          </cell>
          <cell r="C2681" t="str">
            <v>UN</v>
          </cell>
          <cell r="D2681" t="str">
            <v>CR</v>
          </cell>
          <cell r="E2681" t="str">
            <v>17,81</v>
          </cell>
        </row>
        <row r="2682">
          <cell r="A2682">
            <v>91996</v>
          </cell>
          <cell r="B2682" t="str">
            <v>TOMADA MÉDIA DE EMBUTIR (1 MÓDULO), 2P+T 10 A, INCLUINDO SUPORTE E PLA CA - FORNECIMENTO E INSTALAÇÃO. AF_12/2015</v>
          </cell>
          <cell r="C2682" t="str">
            <v>UN</v>
          </cell>
          <cell r="D2682" t="str">
            <v>CR</v>
          </cell>
          <cell r="E2682" t="str">
            <v>20,76</v>
          </cell>
        </row>
        <row r="2683">
          <cell r="A2683">
            <v>91997</v>
          </cell>
          <cell r="B2683" t="str">
            <v xml:space="preserve">TOMADA MÉDIA DE EMBUTIR (1 MÓDULO), 2P+T 20 A, INCLUINDO SUPORTE E PLA CA - FORNECIMENTO E INSTALAÇÃO. AF_12/2015 </v>
          </cell>
          <cell r="C2683" t="str">
            <v>UN</v>
          </cell>
          <cell r="D2683" t="str">
            <v>CR</v>
          </cell>
          <cell r="E2683" t="str">
            <v>24,10</v>
          </cell>
        </row>
        <row r="2684">
          <cell r="A2684">
            <v>91998</v>
          </cell>
          <cell r="B2684" t="str">
            <v>TOMADA BAIXA DE EMBUTIR (1 MÓDULO), 2P+T 10 A, SEM SUPORTE E SEM PLACA - FORNECIMENTO E INSTALAÇÃO. AF_12/2015</v>
          </cell>
          <cell r="C2684" t="str">
            <v>UN</v>
          </cell>
          <cell r="D2684" t="str">
            <v>CR</v>
          </cell>
          <cell r="E2684" t="str">
            <v>12,37</v>
          </cell>
        </row>
        <row r="2685">
          <cell r="A2685">
            <v>91999</v>
          </cell>
          <cell r="B2685" t="str">
            <v>TOMADA BAIXA DE EMBUTIR (1 MÓDULO), 2P+T 20 A, SEM SUPORTE E SEM PLACA - FORNECIMENTO E INSTALAÇÃO. AF_12/2015</v>
          </cell>
          <cell r="C2685" t="str">
            <v>UN</v>
          </cell>
          <cell r="D2685" t="str">
            <v>CR</v>
          </cell>
          <cell r="E2685" t="str">
            <v>15,70</v>
          </cell>
        </row>
        <row r="2686">
          <cell r="A2686">
            <v>92000</v>
          </cell>
          <cell r="B2686" t="str">
            <v>TOMADA BAIXA DE EMBUTIR (1 MÓDULO), 2P+T 10 A, INCLUINDO SUPORTE E PLA CA - FORNECIMENTO E INSTALAÇÃO. AF_12/2015</v>
          </cell>
          <cell r="C2686" t="str">
            <v>UN</v>
          </cell>
          <cell r="D2686" t="str">
            <v>CR</v>
          </cell>
          <cell r="E2686" t="str">
            <v>18,65</v>
          </cell>
        </row>
        <row r="2687">
          <cell r="A2687">
            <v>92001</v>
          </cell>
          <cell r="B2687" t="str">
            <v>TOMADA BAIXA DE EMBUTIR (1 MÓDULO), 2P+T 20 A, INCLUINDO SUPORTE E PLA CA - FORNECIMENTO E INSTALAÇÃO. AF_12/2015</v>
          </cell>
          <cell r="C2687" t="str">
            <v>UN</v>
          </cell>
          <cell r="D2687" t="str">
            <v>CR</v>
          </cell>
          <cell r="E2687" t="str">
            <v>21,98</v>
          </cell>
        </row>
        <row r="2688">
          <cell r="A2688">
            <v>92002</v>
          </cell>
          <cell r="B2688" t="str">
            <v>TOMADA MÉDIA DE EMBUTIR (2 MÓDULOS), 2P+T 10 A, SEM SUPORTE E SEM PLAC A - FORNECIMENTO E INSTALAÇÃO. AF_12/2015</v>
          </cell>
          <cell r="C2688" t="str">
            <v>UN</v>
          </cell>
          <cell r="D2688" t="str">
            <v>CR</v>
          </cell>
          <cell r="E2688" t="str">
            <v>27,20</v>
          </cell>
        </row>
        <row r="2689">
          <cell r="A2689">
            <v>92003</v>
          </cell>
          <cell r="B2689" t="str">
            <v>TOMADA MÉDIA DE EMBUTIR (2 MÓDULOS), 2P+T 20 A, SEM SUPORTE E SEM PLAC A - FORNECIMENTO E INSTALAÇÃO. AF_12/2015</v>
          </cell>
          <cell r="C2689" t="str">
            <v>UN</v>
          </cell>
          <cell r="D2689" t="str">
            <v>CR</v>
          </cell>
          <cell r="E2689" t="str">
            <v>33,86</v>
          </cell>
        </row>
        <row r="2690">
          <cell r="A2690">
            <v>92004</v>
          </cell>
          <cell r="B2690" t="str">
            <v>TOMADA MÉDIA DE EMBUTIR (2 MÓDULOS), 2P+T 10 A, INCLUINDO SUPORTE E PL ACA - FORNECIMENTO E INSTALAÇÃO. AF_12/2015</v>
          </cell>
          <cell r="C2690" t="str">
            <v>UN</v>
          </cell>
          <cell r="D2690" t="str">
            <v>CR</v>
          </cell>
          <cell r="E2690" t="str">
            <v>33,48</v>
          </cell>
        </row>
        <row r="2691">
          <cell r="A2691">
            <v>92005</v>
          </cell>
          <cell r="B2691" t="str">
            <v>TOMADA MÉDIA DE EMBUTIR (2 MÓDULOS), 2P+T 20 A, INCLUINDO SUPORTE E PL ACA - FORNECIMENTO E INSTALAÇÃO. AF_12/2015</v>
          </cell>
          <cell r="C2691" t="str">
            <v>UN</v>
          </cell>
          <cell r="D2691" t="str">
            <v>CR</v>
          </cell>
          <cell r="E2691" t="str">
            <v>40,15</v>
          </cell>
        </row>
        <row r="2692">
          <cell r="A2692">
            <v>92006</v>
          </cell>
          <cell r="B2692" t="str">
            <v>TOMADA BAIXA DE EMBUTIR (2 MÓDULOS), 2P+T 10 A, SEM SUPORTE E SEM PLAC A - FORNECIMENTO E INSTALAÇÃO. AF_12/2015</v>
          </cell>
          <cell r="C2692" t="str">
            <v>UN</v>
          </cell>
          <cell r="D2692" t="str">
            <v>CR</v>
          </cell>
          <cell r="E2692" t="str">
            <v>22,97</v>
          </cell>
        </row>
        <row r="2693">
          <cell r="A2693">
            <v>92007</v>
          </cell>
          <cell r="B2693" t="str">
            <v>TOMADA BAIXA DE EMBUTIR (2 MÓDULOS), 2P+T 20 A, SEM SUPORTE E SEM PLAC A - FORNECIMENTO E INSTALAÇÃO. AF_12/2015</v>
          </cell>
          <cell r="C2693" t="str">
            <v>UN</v>
          </cell>
          <cell r="D2693" t="str">
            <v>CR</v>
          </cell>
          <cell r="E2693" t="str">
            <v>29,64</v>
          </cell>
        </row>
        <row r="2694">
          <cell r="A2694">
            <v>92008</v>
          </cell>
          <cell r="B2694" t="str">
            <v>TOMADA BAIXA DE EMBUTIR (2 MÓDULOS), 2P+T 10 A, INCLUINDO SUPORTE E PL ACA - FORNECIMENTO E INSTALAÇÃO. AF_12/2015</v>
          </cell>
          <cell r="C2694" t="str">
            <v>UN</v>
          </cell>
          <cell r="D2694" t="str">
            <v>CR</v>
          </cell>
          <cell r="E2694" t="str">
            <v>29,26</v>
          </cell>
        </row>
        <row r="2695">
          <cell r="A2695">
            <v>92009</v>
          </cell>
          <cell r="B2695" t="str">
            <v>TOMADA BAIXA DE EMBUTIR (2 MÓDULOS), 2P+T 20 A, INCLUINDO SUPORTE E PL ACA - FORNECIMENTO E INSTALAÇÃO. AF_12/2015</v>
          </cell>
          <cell r="C2695" t="str">
            <v>UN</v>
          </cell>
          <cell r="D2695" t="str">
            <v>CR</v>
          </cell>
          <cell r="E2695" t="str">
            <v>35,92</v>
          </cell>
        </row>
        <row r="2696">
          <cell r="A2696">
            <v>92010</v>
          </cell>
          <cell r="B2696" t="str">
            <v>TOMADA MÉDIA DE EMBUTIR (3 MÓDULOS), 2P+T 10 A, SEM SUPORTE E SEM PLAC A - FORNECIMENTO E INSTALAÇÃO. AF_12/2015</v>
          </cell>
          <cell r="C2696" t="str">
            <v>UN</v>
          </cell>
          <cell r="D2696" t="str">
            <v>CR</v>
          </cell>
          <cell r="E2696" t="str">
            <v>39,92</v>
          </cell>
        </row>
        <row r="2697">
          <cell r="A2697">
            <v>92011</v>
          </cell>
          <cell r="B2697" t="str">
            <v xml:space="preserve">TOMADA MÉDIA DE EMBUTIR (3 MÓDULOS), 2P+T 20 A, SEM SUPORTE E SEM PLAC A - FORNECIMENTO E INSTALAÇÃO. AF_12/2015 </v>
          </cell>
          <cell r="C2697" t="str">
            <v>UN</v>
          </cell>
          <cell r="D2697" t="str">
            <v>CR</v>
          </cell>
          <cell r="E2697" t="str">
            <v>49,92</v>
          </cell>
        </row>
        <row r="2698">
          <cell r="A2698">
            <v>92012</v>
          </cell>
          <cell r="B2698" t="str">
            <v>TOMADA MÉDIA DE EMBUTIR (3 MÓDULOS), 2P+T 10 A, INCLUINDO SUPORTE E PL ACA - FORNECIMENTO E INSTALAÇÃO. AF_12/2015</v>
          </cell>
          <cell r="C2698" t="str">
            <v>UN</v>
          </cell>
          <cell r="D2698" t="str">
            <v>CR</v>
          </cell>
          <cell r="E2698" t="str">
            <v>46,20</v>
          </cell>
        </row>
        <row r="2699">
          <cell r="A2699">
            <v>92013</v>
          </cell>
          <cell r="B2699" t="str">
            <v>TOMADA MÉDIA DE EMBUTIR (3 MÓDULOS), 2P+T 20 A, INCLUINDO SUPORTE E PL ACA - FORNECIMENTO E INSTALAÇÃO. AF_12/2015</v>
          </cell>
          <cell r="C2699" t="str">
            <v>UN</v>
          </cell>
          <cell r="D2699" t="str">
            <v>CR</v>
          </cell>
          <cell r="E2699" t="str">
            <v>56,20</v>
          </cell>
        </row>
        <row r="2700">
          <cell r="A2700">
            <v>92014</v>
          </cell>
          <cell r="B2700" t="str">
            <v>TOMADA BAIXA DE EMBUTIR (3 MÓDULOS), 2P+T 10 A, SEM SUPORTE E SEM PLAC A - FORNECIMENTO E INSTALAÇÃO. AF_12/2015</v>
          </cell>
          <cell r="C2700" t="str">
            <v>UN</v>
          </cell>
          <cell r="D2700" t="str">
            <v>CR</v>
          </cell>
          <cell r="E2700" t="str">
            <v>33,58</v>
          </cell>
        </row>
        <row r="2701">
          <cell r="A2701">
            <v>92015</v>
          </cell>
          <cell r="B2701" t="str">
            <v>TOMADA BAIXA DE EMBUTIR (3 MÓDULOS), 2P+T 20 A, SEM SUPORTE E SEM PLAC A - FORNECIMENTO E INSTALAÇÃO. AF_12/2015</v>
          </cell>
          <cell r="C2701" t="str">
            <v>UN</v>
          </cell>
          <cell r="D2701" t="str">
            <v>CR</v>
          </cell>
          <cell r="E2701" t="str">
            <v>43,58</v>
          </cell>
        </row>
        <row r="2702">
          <cell r="A2702">
            <v>92016</v>
          </cell>
          <cell r="B2702" t="str">
            <v>TOMADA BAIXA DE EMBUTIR (3 MÓDULOS), 2P+T 10 A, INCLUINDO SUPORTE E PL ACA - FORNECIMENTO E INSTALAÇÃO. AF_12/2015</v>
          </cell>
          <cell r="C2702" t="str">
            <v>UN</v>
          </cell>
          <cell r="D2702" t="str">
            <v>CR</v>
          </cell>
          <cell r="E2702" t="str">
            <v>39,86</v>
          </cell>
        </row>
        <row r="2703">
          <cell r="A2703">
            <v>92017</v>
          </cell>
          <cell r="B2703" t="str">
            <v>TOMADA BAIXA DE EMBUTIR (3 MÓDULOS), 2P+T 20 A, INCLUINDO SUPORTE E PL ACA - FORNECIMENTO E INSTALAÇÃO. AF_12/2015</v>
          </cell>
          <cell r="C2703" t="str">
            <v>UN</v>
          </cell>
          <cell r="D2703" t="str">
            <v>CR</v>
          </cell>
          <cell r="E2703" t="str">
            <v>49,86</v>
          </cell>
        </row>
        <row r="2704">
          <cell r="A2704">
            <v>92018</v>
          </cell>
          <cell r="B2704" t="str">
            <v>TOMADA BAIXA DE EMBUTIR (4 MÓDULOS), 2P+T 10 A, SEM SUPORTE E SEM PLAC A - FORNECIMENTO E INSTALAÇÃO. AF_12/2015</v>
          </cell>
          <cell r="C2704" t="str">
            <v>UN</v>
          </cell>
          <cell r="D2704" t="str">
            <v>CR</v>
          </cell>
          <cell r="E2704" t="str">
            <v>44,48</v>
          </cell>
        </row>
        <row r="2705">
          <cell r="A2705">
            <v>92019</v>
          </cell>
          <cell r="B2705" t="str">
            <v>TOMADA BAIXA DE EMBUTIR (4 MÓDULOS), 2P+T 10 A, INCLUINDO SUPORTE E PL ACA - FORNECIMENTO E INSTALAÇÃO. AF_12/2015</v>
          </cell>
          <cell r="C2705" t="str">
            <v>UN</v>
          </cell>
          <cell r="D2705" t="str">
            <v>CR</v>
          </cell>
          <cell r="E2705" t="str">
            <v>56,55</v>
          </cell>
        </row>
        <row r="2706">
          <cell r="A2706">
            <v>92020</v>
          </cell>
          <cell r="B2706" t="str">
            <v>TOMADA BAIXA DE EMBUTIR (6 MÓDULOS), 2P+T 10 A, SEM SUPORTE E SEM PLAC A - FORNECIMENTO E INSTALAÇÃO. AF_12/2015</v>
          </cell>
          <cell r="C2706" t="str">
            <v>UN</v>
          </cell>
          <cell r="D2706" t="str">
            <v>CR</v>
          </cell>
          <cell r="E2706" t="str">
            <v>65,84</v>
          </cell>
        </row>
        <row r="2707">
          <cell r="A2707">
            <v>92021</v>
          </cell>
          <cell r="B2707" t="str">
            <v>TOMADA BAIXA DE EMBUTIR (6 MÓDULOS), 2P+T 10 A, INCLUINDO SUPORTE E PL ACA - FORNECIMENTO E INSTALAÇÃO. AF_12/2015</v>
          </cell>
          <cell r="C2707" t="str">
            <v>UN</v>
          </cell>
          <cell r="D2707" t="str">
            <v>CR</v>
          </cell>
          <cell r="E2707" t="str">
            <v>77,90</v>
          </cell>
        </row>
        <row r="2708">
          <cell r="A2708">
            <v>92022</v>
          </cell>
          <cell r="B2708" t="str">
            <v>INTERRUPTOR SIMPLES (1 MÓDULO) COM 1 TOMADA DE EMBUTIR 2P+T 10 A,  SEM SUPORTE E SEM PLACA - FORNECIMENTO E INSTALAÇÃO. AF_12/2015</v>
          </cell>
          <cell r="C2708" t="str">
            <v>UN</v>
          </cell>
          <cell r="D2708" t="str">
            <v>CR</v>
          </cell>
          <cell r="E2708" t="str">
            <v>26,22</v>
          </cell>
        </row>
        <row r="2709">
          <cell r="A2709">
            <v>92023</v>
          </cell>
          <cell r="B2709" t="str">
            <v>INTERRUPTOR SIMPLES (1 MÓDULO) COM 1 TOMADA DE EMBUTIR 2P+T 10 A,  INC LUINDO SUPORTE E PLACA - FORNECIMENTO E INSTALAÇÃO. AF_12/2015</v>
          </cell>
          <cell r="C2709" t="str">
            <v>UN</v>
          </cell>
          <cell r="D2709" t="str">
            <v>CR</v>
          </cell>
          <cell r="E2709" t="str">
            <v>32,50</v>
          </cell>
        </row>
        <row r="2710">
          <cell r="A2710">
            <v>92024</v>
          </cell>
          <cell r="B2710" t="str">
            <v>INTERRUPTOR SIMPLES (1 MÓDULO) COM 2 TOMADAS DE EMBUTIR 2P+T 10 A,  SE M SUPORTE E SEM PLACA - FORNECIMENTO E INSTALAÇÃO. AF_12/2015</v>
          </cell>
          <cell r="C2710" t="str">
            <v>UN</v>
          </cell>
          <cell r="D2710" t="str">
            <v>CR</v>
          </cell>
          <cell r="E2710" t="str">
            <v>38,96</v>
          </cell>
        </row>
        <row r="2711">
          <cell r="A2711">
            <v>92025</v>
          </cell>
          <cell r="B2711" t="str">
            <v xml:space="preserve">INTERRUPTOR SIMPLES (1 MÓDULO) COM 2 TOMADAS DE EMBUTIR 2P+T 10 A,  IN CLUINDO SUPORTE E PLACA - FORNECIMENTO E INSTALAÇÃO. AF_12/2015 </v>
          </cell>
          <cell r="C2711" t="str">
            <v>UN</v>
          </cell>
          <cell r="D2711" t="str">
            <v>CR</v>
          </cell>
          <cell r="E2711" t="str">
            <v>45,25</v>
          </cell>
        </row>
        <row r="2712">
          <cell r="A2712">
            <v>92026</v>
          </cell>
          <cell r="B2712" t="str">
            <v>INTERRUPTOR SIMPLES (2 MÓDULOS) COM 1 TOMADA DE EMBUTIR 2P+T 10 A,  SE M SUPORTE E SEM PLACA - FORNECIMENTO E INSTALAÇÃO. AF_12/2015</v>
          </cell>
          <cell r="C2712" t="str">
            <v>UN</v>
          </cell>
          <cell r="D2712" t="str">
            <v>CR</v>
          </cell>
          <cell r="E2712" t="str">
            <v>37,98</v>
          </cell>
        </row>
        <row r="2713">
          <cell r="A2713">
            <v>92027</v>
          </cell>
          <cell r="B2713" t="str">
            <v>INTERRUPTOR SIMPLES (2 MÓDULOS) COM 1 TOMADA DE EMBUTIR 2P+T 10 A,  IN CLUINDO SUPORTE E PLACA - FORNECIMENTO E INSTALAÇÃO. AF_12/2015</v>
          </cell>
          <cell r="C2713" t="str">
            <v>UN</v>
          </cell>
          <cell r="D2713" t="str">
            <v>CR</v>
          </cell>
          <cell r="E2713" t="str">
            <v>44,26</v>
          </cell>
        </row>
        <row r="2714">
          <cell r="A2714">
            <v>92028</v>
          </cell>
          <cell r="B2714" t="str">
            <v>INTERRUPTOR PARALELO (1 MÓDULO) COM 1 TOMADA DE EMBUTIR 2P+T 10 A,  SE M SUPORTE E SEM PLACA - FORNECIMENTO E INSTALAÇÃO. AF_12/2015</v>
          </cell>
          <cell r="C2714" t="str">
            <v>UN</v>
          </cell>
          <cell r="D2714" t="str">
            <v>CR</v>
          </cell>
          <cell r="E2714" t="str">
            <v>31,30</v>
          </cell>
        </row>
        <row r="2715">
          <cell r="A2715">
            <v>92029</v>
          </cell>
          <cell r="B2715" t="str">
            <v>INTERRUPTOR PARALELO (1 MÓDULO) COM 1 TOMADA DE EMBUTIR 2P+T 10 A,  IN CLUINDO SUPORTE E PLACA - FORNECIMENTO E INSTALAÇÃO. AF_12/2015</v>
          </cell>
          <cell r="C2715" t="str">
            <v>UN</v>
          </cell>
          <cell r="D2715" t="str">
            <v>CR</v>
          </cell>
          <cell r="E2715" t="str">
            <v>37,58</v>
          </cell>
        </row>
        <row r="2716">
          <cell r="A2716">
            <v>92030</v>
          </cell>
          <cell r="B2716" t="str">
            <v>INTERRUPTOR PARALELO (1 MÓDULO) COM 2 TOMADAS DE EMBUTIR 2P+T 10 A,  S EM SUPORTE E SEM PLACA - FORNECIMENTO E INSTALAÇÃO. AF_12/2015</v>
          </cell>
          <cell r="C2716" t="str">
            <v>UN</v>
          </cell>
          <cell r="D2716" t="str">
            <v>CR</v>
          </cell>
          <cell r="E2716" t="str">
            <v>44,02</v>
          </cell>
        </row>
        <row r="2717">
          <cell r="A2717">
            <v>92031</v>
          </cell>
          <cell r="B2717" t="str">
            <v>INTERRUPTOR PARALELO (1 MÓDULO) COM 2 TOMADAS DE EMBUTIR 2P+T 10 A,  I NCLUINDO SUPORTE E PLACA - FORNECIMENTO E INSTALAÇÃO. AF_12/2015</v>
          </cell>
          <cell r="C2717" t="str">
            <v>UN</v>
          </cell>
          <cell r="D2717" t="str">
            <v>CR</v>
          </cell>
          <cell r="E2717" t="str">
            <v>50,30</v>
          </cell>
        </row>
        <row r="2718">
          <cell r="A2718">
            <v>92032</v>
          </cell>
          <cell r="B2718" t="str">
            <v>INTERRUPTOR PARALELO (2 MÓDULOS) COM 1 TOMADA DE EMBUTIR 2P+T 10 A,  S EM SUPORTE E SEM PLACA - FORNECIMENTO E INSTALAÇÃO. AF_12/2015</v>
          </cell>
          <cell r="C2718" t="str">
            <v>UN</v>
          </cell>
          <cell r="D2718" t="str">
            <v>CR</v>
          </cell>
          <cell r="E2718" t="str">
            <v>48,11</v>
          </cell>
        </row>
        <row r="2719">
          <cell r="A2719">
            <v>92033</v>
          </cell>
          <cell r="B2719" t="str">
            <v>INTERRUPTOR PARALELO (2 MÓDULOS) COM 1 TOMADA DE EMBUTIR 2P+T 10 A,  I NCLUINDO SUPORTE E PLACA - FORNECIMENTO E INSTALAÇÃO. AF_12/2015</v>
          </cell>
          <cell r="C2719" t="str">
            <v>UN</v>
          </cell>
          <cell r="D2719" t="str">
            <v>CR</v>
          </cell>
          <cell r="E2719" t="str">
            <v>54,40</v>
          </cell>
        </row>
        <row r="2720">
          <cell r="A2720">
            <v>92034</v>
          </cell>
          <cell r="B2720" t="str">
            <v>INTERRUPTOR SIMPLES (1 MÓDULO), INTERRUPTOR PARALELO (1 MÓDULO) E 1 TO MADA DE EMBUTIR 2P+T 10 A,  SEM SUPORTE E SEM PLACA - FORNECIMENTO E I NSTALAÇÃO. AF_12/2015</v>
          </cell>
          <cell r="C2720" t="str">
            <v>UN</v>
          </cell>
          <cell r="D2720" t="str">
            <v>CR</v>
          </cell>
          <cell r="E2720" t="str">
            <v>43,06</v>
          </cell>
        </row>
        <row r="2721">
          <cell r="A2721">
            <v>92035</v>
          </cell>
          <cell r="B2721" t="str">
            <v>INTERRUPTOR SIMPLES (1 MÓDULO), INTERRUPTOR PARALELO (1 MÓDULO) E 1 TO MADA DE EMBUTIR 2P+T 10 A,  INCLUINDO SUPORTE E PLACA - FORNECIMENTO E INSTALAÇÃO. AF_12/2015</v>
          </cell>
          <cell r="C2721" t="str">
            <v>UN</v>
          </cell>
          <cell r="D2721" t="str">
            <v>CR</v>
          </cell>
          <cell r="E2721" t="str">
            <v>49,35</v>
          </cell>
        </row>
        <row r="2722">
          <cell r="A2722" t="str">
            <v>0171</v>
          </cell>
          <cell r="B2722" t="str">
            <v>LUMINARIA INTERNA/BOCAL/LAMPADAS</v>
          </cell>
        </row>
        <row r="2723">
          <cell r="A2723">
            <v>72278</v>
          </cell>
          <cell r="B2723" t="str">
            <v>LAMPADA VAPOR METALICO 400W - FORNECIMENTO E INSTALACAO</v>
          </cell>
          <cell r="C2723" t="str">
            <v>UN</v>
          </cell>
          <cell r="D2723" t="str">
            <v>CR</v>
          </cell>
          <cell r="E2723" t="str">
            <v>91,98</v>
          </cell>
        </row>
        <row r="2724">
          <cell r="A2724">
            <v>72280</v>
          </cell>
          <cell r="B2724" t="str">
            <v>IGNITOR PARA PARTIDA LÂMPADA VAPOR SÓDIO ALTA PRESSÃO ATÉ 400W</v>
          </cell>
          <cell r="C2724" t="str">
            <v>UN</v>
          </cell>
          <cell r="D2724" t="str">
            <v>CR</v>
          </cell>
          <cell r="E2724" t="str">
            <v>44,39</v>
          </cell>
        </row>
        <row r="2725">
          <cell r="A2725">
            <v>73953</v>
          </cell>
          <cell r="B2725" t="str">
            <v xml:space="preserve">LUMINARIA INTERNA TP CALHA SOBREPOR LUMINARIA TIPO CALHA, DE SOBREPOR, COM REATOR DE PARTIDA RAPIDA E LAMP ADA FLUORESCENTE 1X20W, COMPLETA,  FORNECIMENTO E INSTALACAO </v>
          </cell>
        </row>
        <row r="2726">
          <cell r="A2726" t="str">
            <v>73953/001</v>
          </cell>
          <cell r="B2726" t="str">
            <v xml:space="preserve">LUMINARIA TIPO CALHA, DE SOBREPOR, COM REATOR DE PARTIDA RAPIDA E LAMP ADA FLUORESCENTE 1X20W, COMPLETA,  FORNECIMENTO E INSTALACAO </v>
          </cell>
          <cell r="C2726" t="str">
            <v>UN</v>
          </cell>
          <cell r="D2726" t="str">
            <v>CR</v>
          </cell>
          <cell r="E2726" t="str">
            <v>55,09</v>
          </cell>
        </row>
        <row r="2727">
          <cell r="A2727" t="str">
            <v>73953/002</v>
          </cell>
          <cell r="B2727" t="str">
            <v>LUMINARIA TIPO CALHA, DE SOBREPOR, COM REATOR DE PARTIDA RAPIDA E LAMP ADA FLUORESCENTE 2X20W, COMPLETA, FORNECIMENTO E INSTALACAO</v>
          </cell>
          <cell r="C2727" t="str">
            <v>UN</v>
          </cell>
          <cell r="D2727" t="str">
            <v>CR</v>
          </cell>
          <cell r="E2727" t="str">
            <v>80,96</v>
          </cell>
        </row>
        <row r="2728">
          <cell r="A2728" t="str">
            <v>73953/003</v>
          </cell>
          <cell r="B2728" t="str">
            <v>LUMINARIA TIPO CALHA, DE SOBREPOR, COM REATOR DE PARTIDA RAPIDA E LAMP ADA FLUORESCENTE 3X20W, COMPLETA, FORNECIMENTO E INSTALACAO</v>
          </cell>
          <cell r="C2728" t="str">
            <v>UN</v>
          </cell>
          <cell r="D2728" t="str">
            <v>CR</v>
          </cell>
          <cell r="E2728" t="str">
            <v>119,20</v>
          </cell>
        </row>
        <row r="2729">
          <cell r="A2729" t="str">
            <v>73953/004</v>
          </cell>
          <cell r="B2729" t="str">
            <v>LUMINARIA TIPO CALHA, DE SOBREPOR, COM REATOR DE PARTIDA RAPIDA E LAMP ADA FLUORESCENTE 4X20W, COMPLETA, FORNECIMENTO E INSTALACAO</v>
          </cell>
          <cell r="C2729" t="str">
            <v>UN</v>
          </cell>
          <cell r="D2729" t="str">
            <v>CR</v>
          </cell>
          <cell r="E2729" t="str">
            <v>128,96</v>
          </cell>
        </row>
        <row r="2730">
          <cell r="A2730" t="str">
            <v>73953/005</v>
          </cell>
          <cell r="B2730" t="str">
            <v>LUMINARIA TIPO CALHA, DE SOBREPOR, COM REATOR DE PARTIDA RAPIDA E LAMP ADA FLUORESCENTE 1X40W, COMPLETA, FORNECIMENTO E INSTALACAO</v>
          </cell>
          <cell r="C2730" t="str">
            <v>UN</v>
          </cell>
          <cell r="D2730" t="str">
            <v>CR</v>
          </cell>
          <cell r="E2730" t="str">
            <v>64,38</v>
          </cell>
        </row>
        <row r="2731">
          <cell r="A2731" t="str">
            <v>73953/006</v>
          </cell>
          <cell r="B2731" t="str">
            <v>LUMINARIA TIPO CALHA, DE SOBREPOR, COM REATOR DE PARTIDA RAPIDA E LAMP ADA FLUORESCENTE 2X40W, COMPLETA, FORNECIMENTO E INSTALACAO</v>
          </cell>
          <cell r="C2731" t="str">
            <v>UN</v>
          </cell>
          <cell r="D2731" t="str">
            <v>CR</v>
          </cell>
          <cell r="E2731" t="str">
            <v>88,16</v>
          </cell>
        </row>
        <row r="2732">
          <cell r="A2732" t="str">
            <v>73953/007</v>
          </cell>
          <cell r="B2732" t="str">
            <v>LUMINARIA TIPO CALHA, DE SOBREPOR, COM REATOR DE PARTIDA RAPIDA E LAMP ADA FLUORESCENTE 3X40W, COMPLETA, FORNECIMENTO E INSTALACAO</v>
          </cell>
          <cell r="C2732" t="str">
            <v>UN</v>
          </cell>
          <cell r="D2732" t="str">
            <v>CR</v>
          </cell>
          <cell r="E2732" t="str">
            <v>120,23</v>
          </cell>
        </row>
        <row r="2733">
          <cell r="A2733" t="str">
            <v>73953/008</v>
          </cell>
          <cell r="B2733" t="str">
            <v>LUMINARIA TIPO CALHA, DE SOBREPOR, COM REATOR DE PARTIDA RAPIDA E LAMP ADA FLUORESCENTE 4X40W, COMPLETA, FORNECIMENTO E INSTALACAO</v>
          </cell>
          <cell r="C2733" t="str">
            <v>UN</v>
          </cell>
          <cell r="D2733" t="str">
            <v>CR</v>
          </cell>
          <cell r="E2733" t="str">
            <v>148,82</v>
          </cell>
        </row>
        <row r="2734">
          <cell r="A2734" t="str">
            <v>73953/009</v>
          </cell>
          <cell r="B2734" t="str">
            <v>LUMINARIA SOBREPOR TP CALHA C/REATOR PART CONVENC LAMP 1X20W E STARTER FIX EM LAJE OU FORRO - FORNECIMENTO E COLOCACAO</v>
          </cell>
          <cell r="C2734" t="str">
            <v>UN</v>
          </cell>
          <cell r="D2734" t="str">
            <v>CR</v>
          </cell>
          <cell r="E2734" t="str">
            <v>49,45</v>
          </cell>
        </row>
        <row r="2735">
          <cell r="A2735">
            <v>74041</v>
          </cell>
          <cell r="B2735" t="str">
            <v>LUMINARIA GLOBO</v>
          </cell>
        </row>
        <row r="2736">
          <cell r="A2736" t="str">
            <v>74041/001</v>
          </cell>
          <cell r="B2736" t="str">
            <v>LUMINARIA GLOBO VIDRO LEITOSO/PLAFONIER/BOCAL/LAMPADA FLUORESCENTE 20W</v>
          </cell>
          <cell r="C2736" t="str">
            <v>UN</v>
          </cell>
          <cell r="D2736" t="str">
            <v>CR</v>
          </cell>
          <cell r="E2736" t="str">
            <v>52,25</v>
          </cell>
        </row>
        <row r="2737">
          <cell r="A2737" t="str">
            <v>74041/002</v>
          </cell>
          <cell r="B2737" t="str">
            <v>LUMINARIA GLOBO VIDRO LEITOSO/PLAFONIER/BOCAL/LAMPADA FLUORESCENTE 40W</v>
          </cell>
          <cell r="C2737" t="str">
            <v>UN</v>
          </cell>
          <cell r="D2737" t="str">
            <v>CR</v>
          </cell>
          <cell r="E2737" t="str">
            <v>52,25</v>
          </cell>
        </row>
        <row r="2738">
          <cell r="A2738">
            <v>74082</v>
          </cell>
          <cell r="B2738" t="str">
            <v>REFLETOR REFLETOR REDONDO EM ALUMINIO COM SUPORTE E ALCA REGULAVEL PARA FIXACAO , COM LAMPADA VAPOR DE MERCURIO 250W</v>
          </cell>
        </row>
        <row r="2739">
          <cell r="A2739" t="str">
            <v>74082/001</v>
          </cell>
          <cell r="B2739" t="str">
            <v>REFLETOR REDONDO EM ALUMINIO COM SUPORTE E ALCA REGULAVEL PARA FIXACAO , COM LAMPADA VAPOR DE MERCURIO 250W</v>
          </cell>
          <cell r="C2739" t="str">
            <v>UN</v>
          </cell>
          <cell r="D2739" t="str">
            <v>CR</v>
          </cell>
          <cell r="E2739" t="str">
            <v>203,13</v>
          </cell>
        </row>
        <row r="2740">
          <cell r="A2740">
            <v>74094</v>
          </cell>
          <cell r="B2740" t="str">
            <v>LUMINARIA INTERNA</v>
          </cell>
        </row>
        <row r="2741">
          <cell r="A2741" t="str">
            <v>74094/001</v>
          </cell>
          <cell r="B2741" t="str">
            <v>LUMINARIA TIPO SPOT PARA 1 LAMPADA INCANDESCENTE/FLUORESCENTE COMPACTA REATOR PARA LAMPADA FLUORESCENTE 2X40W PARTIDA RAPIDA FORNECIMENTO E I NSTALACAO</v>
          </cell>
          <cell r="C2741" t="str">
            <v>UN</v>
          </cell>
          <cell r="D2741" t="str">
            <v>CR</v>
          </cell>
          <cell r="E2741" t="str">
            <v>24,93</v>
          </cell>
        </row>
        <row r="2742">
          <cell r="A2742">
            <v>83391</v>
          </cell>
          <cell r="B2742" t="str">
            <v>REATOR PARA LAMPADA FLUORESCENTE 2X40W PARTIDA RAPIDA FORNECIMENTO E I NSTALACAO</v>
          </cell>
          <cell r="C2742" t="str">
            <v>UN</v>
          </cell>
          <cell r="D2742" t="str">
            <v>CR</v>
          </cell>
          <cell r="E2742" t="str">
            <v>35,55</v>
          </cell>
        </row>
        <row r="2743">
          <cell r="A2743">
            <v>83392</v>
          </cell>
          <cell r="B2743" t="str">
            <v xml:space="preserve">REATOR PARA LAMPADA FLUORESCENTE 1X20W PARTIDA RAPIDA FORNECIMENTO E I NSTALACAO </v>
          </cell>
          <cell r="C2743" t="str">
            <v>UN</v>
          </cell>
          <cell r="D2743" t="str">
            <v>CR</v>
          </cell>
          <cell r="E2743" t="str">
            <v>24,06</v>
          </cell>
        </row>
        <row r="2744">
          <cell r="A2744">
            <v>83393</v>
          </cell>
          <cell r="B2744" t="str">
            <v>REATOR PARA LAMPADA FLUORESCENTE 1X40W PARTIDA RAPIDA FORNECIMENTO E I NSTALACAO</v>
          </cell>
          <cell r="C2744" t="str">
            <v>UN</v>
          </cell>
          <cell r="D2744" t="str">
            <v>CR</v>
          </cell>
          <cell r="E2744" t="str">
            <v>26,00</v>
          </cell>
        </row>
        <row r="2745">
          <cell r="A2745">
            <v>83468</v>
          </cell>
          <cell r="B2745" t="str">
            <v>LAMPADA FLUORESCENTE 20W - FORNECIMENTO E INSTALACAO</v>
          </cell>
          <cell r="C2745" t="str">
            <v>UN</v>
          </cell>
          <cell r="D2745" t="str">
            <v>CR</v>
          </cell>
          <cell r="E2745" t="str">
            <v>8,30</v>
          </cell>
        </row>
        <row r="2746">
          <cell r="A2746">
            <v>83469</v>
          </cell>
          <cell r="B2746" t="str">
            <v>LAMPADA FLUORESCENTE 40W - FORNECIMENTO E INSTALACAO</v>
          </cell>
          <cell r="C2746" t="str">
            <v>UN</v>
          </cell>
          <cell r="D2746" t="str">
            <v>CR</v>
          </cell>
          <cell r="E2746" t="str">
            <v>8,30</v>
          </cell>
        </row>
        <row r="2747">
          <cell r="A2747">
            <v>83470</v>
          </cell>
          <cell r="B2747" t="str">
            <v>LAMPADA FLUORESCENTE TP HO 85W - FORNECIMENTO E INSTALACAO LÂMPADA FLUORESCENTE COMPACTA 15 W 2U, BASE E27 - FORNECIMENTO E INSTA LAÇÃO</v>
          </cell>
          <cell r="C2747" t="str">
            <v>UN</v>
          </cell>
          <cell r="D2747" t="str">
            <v>CR</v>
          </cell>
          <cell r="E2747" t="str">
            <v>91,53</v>
          </cell>
        </row>
        <row r="2748">
          <cell r="A2748">
            <v>93040</v>
          </cell>
          <cell r="B2748" t="str">
            <v>LÂMPADA FLUORESCENTE COMPACTA 15 W 2U, BASE E27 - FORNECIMENTO E INSTA LAÇÃO</v>
          </cell>
          <cell r="C2748" t="str">
            <v>UN</v>
          </cell>
          <cell r="D2748" t="str">
            <v>CR</v>
          </cell>
          <cell r="E2748" t="str">
            <v>14,18</v>
          </cell>
        </row>
        <row r="2749">
          <cell r="A2749">
            <v>93041</v>
          </cell>
          <cell r="B2749" t="str">
            <v>LÂMPADA FLUORESCENTE ESPIRAL BRANCA 65 W, BASE E27 - FORNECIMENTO E IN STALAÇÃO</v>
          </cell>
          <cell r="C2749" t="str">
            <v>UN</v>
          </cell>
          <cell r="D2749" t="str">
            <v>CR</v>
          </cell>
          <cell r="E2749" t="str">
            <v>91,20</v>
          </cell>
        </row>
        <row r="2750">
          <cell r="A2750">
            <v>93042</v>
          </cell>
          <cell r="B2750" t="str">
            <v>LÂMPADA LED 6 W BIVOLT BRANCA, FORMATO TRADICIONAL (BASE E27) - FORNEC IMENTO E INSTALAÇÃO</v>
          </cell>
          <cell r="C2750" t="str">
            <v>UN</v>
          </cell>
          <cell r="D2750" t="str">
            <v>CR</v>
          </cell>
          <cell r="E2750" t="str">
            <v>29,22</v>
          </cell>
        </row>
        <row r="2751">
          <cell r="A2751">
            <v>93043</v>
          </cell>
          <cell r="B2751" t="str">
            <v>LÂMPADA LED 10 W BIVOLT BRANCA, FORMATO TRADICIONAL (BASE E27) - FORNE CIMENTO E INSTALAÇÃO</v>
          </cell>
          <cell r="C2751" t="str">
            <v>UN</v>
          </cell>
          <cell r="D2751" t="str">
            <v>CR</v>
          </cell>
          <cell r="E2751" t="str">
            <v>39,06</v>
          </cell>
        </row>
        <row r="2752">
          <cell r="A2752">
            <v>93044</v>
          </cell>
          <cell r="B2752" t="str">
            <v>LÂMPADA FLUORESCENTE COMPACTA 3U BRANCA 20 W, BASE E27 - FORNECIMENTO E INSTALAÇÃO</v>
          </cell>
          <cell r="C2752" t="str">
            <v>UN</v>
          </cell>
          <cell r="D2752" t="str">
            <v>CR</v>
          </cell>
          <cell r="E2752" t="str">
            <v>16,00</v>
          </cell>
        </row>
        <row r="2753">
          <cell r="A2753">
            <v>93045</v>
          </cell>
          <cell r="B2753" t="str">
            <v>LÂMPADA FLUORESCENTE ESPIRAL BRANCA 45 W, BASE E27 - FORNECIMENTO E IN STALAÇÃO</v>
          </cell>
          <cell r="C2753" t="str">
            <v>UN</v>
          </cell>
          <cell r="D2753" t="str">
            <v>CR</v>
          </cell>
          <cell r="E2753" t="str">
            <v>50,97</v>
          </cell>
        </row>
        <row r="2754">
          <cell r="A2754" t="str">
            <v>0172</v>
          </cell>
          <cell r="B2754" t="str">
            <v>FORNECIMENTO DE MAT/MO P/ELETRIFICACAO E ILUMINACAO PUBLICA ENTRADA DE ENERGIA ELÉTRICA AÉREA MONOFÁSICA 50A COM POSTE DE CONCRETO , INCLUSIVE CABEAMENTO, CAIXA DE PROTEÇÃO PARA MEDIDOR E ATERRAMENTO.</v>
          </cell>
        </row>
        <row r="2755">
          <cell r="A2755">
            <v>9540</v>
          </cell>
          <cell r="B2755" t="str">
            <v>ENTRADA DE ENERGIA ELÉTRICA AÉREA MONOFÁSICA 50A COM POSTE DE CONCRETO , INCLUSIVE CABEAMENTO, CAIXA DE PROTEÇÃO PARA MEDIDOR E ATERRAMENTO.</v>
          </cell>
          <cell r="C2755" t="str">
            <v>UN</v>
          </cell>
          <cell r="D2755" t="str">
            <v>CR</v>
          </cell>
          <cell r="E2755" t="str">
            <v>923,91</v>
          </cell>
        </row>
        <row r="2756">
          <cell r="A2756">
            <v>41598</v>
          </cell>
          <cell r="B2756" t="str">
            <v>ENTRADA PROVISORIA DE ENERGIA ELETRICA AEREA TRIFASICA 40A EM POSTE MA DEIRA</v>
          </cell>
          <cell r="C2756" t="str">
            <v>UN</v>
          </cell>
          <cell r="D2756" t="str">
            <v>CR</v>
          </cell>
          <cell r="E2756" t="str">
            <v>898,30</v>
          </cell>
        </row>
        <row r="2757">
          <cell r="A2757">
            <v>72941</v>
          </cell>
          <cell r="B2757" t="str">
            <v>APARELHO SINALIZADOR DE SAIDA DE GARAGEM, COM CELULA FOTOELETRICA - FO RNECIMENTO E INSTALACAO</v>
          </cell>
          <cell r="C2757" t="str">
            <v>UN</v>
          </cell>
          <cell r="D2757" t="str">
            <v>CR</v>
          </cell>
          <cell r="E2757" t="str">
            <v>373,60</v>
          </cell>
        </row>
        <row r="2758">
          <cell r="A2758">
            <v>73624</v>
          </cell>
          <cell r="B2758" t="str">
            <v>SUPORTE PARA TRANSFORMADOR EM POSTE DE CONCRETO CIRCULAR</v>
          </cell>
          <cell r="C2758" t="str">
            <v>UN</v>
          </cell>
          <cell r="D2758" t="str">
            <v>CR</v>
          </cell>
          <cell r="E2758" t="str">
            <v>65,14</v>
          </cell>
        </row>
        <row r="2759">
          <cell r="A2759">
            <v>73767</v>
          </cell>
          <cell r="B2759" t="str">
            <v xml:space="preserve">FORNEC/COLOC DE CONECTORES/LACO DE ROLDANA E ALCA P/ILUM PUBLICA GRAMPO PARALELO EM ALUMINIO FUNDIDO OU ESTRUDADO DE 2 PARAFUSOS, PARA CABO DE 6 A 50 MM2, PASTA ANTIOXIDANTE. FORNEC E INSTALAÇÃO. </v>
          </cell>
        </row>
        <row r="2760">
          <cell r="A2760" t="str">
            <v>73767/001</v>
          </cell>
          <cell r="B2760" t="str">
            <v xml:space="preserve">GRAMPO PARALELO EM ALUMINIO FUNDIDO OU ESTRUDADO DE 2 PARAFUSOS, PARA CABO DE 6 A 50 MM2, PASTA ANTIOXIDANTE. FORNEC E INSTALAÇÃO. </v>
          </cell>
          <cell r="C2760" t="str">
            <v>UN</v>
          </cell>
          <cell r="D2760" t="str">
            <v>CR</v>
          </cell>
          <cell r="E2760" t="str">
            <v>8,32</v>
          </cell>
        </row>
        <row r="2761">
          <cell r="A2761" t="str">
            <v>73767/002</v>
          </cell>
          <cell r="B2761" t="str">
            <v>ALCA PRE-FORMADA DISTRIBUIÇÃO EM  ACO RECOBERTO COM ALUMINIO PARA CABO 25MM2, ENCAPADO. FORNECIMENTO E INSTALAÇÃO.</v>
          </cell>
          <cell r="C2761" t="str">
            <v>UN</v>
          </cell>
          <cell r="D2761" t="str">
            <v>CR</v>
          </cell>
          <cell r="E2761" t="str">
            <v>8,68</v>
          </cell>
        </row>
        <row r="2762">
          <cell r="A2762" t="str">
            <v>73767/003</v>
          </cell>
          <cell r="B2762" t="str">
            <v>LACO DE ROLDANA PRE-FORMADO ACO RECOBERTO DE ALUMINIO PARA CABO DE ALU MINIO NU BITOLA 25MM2 - FORNECIMENTO E COLOCACAO</v>
          </cell>
          <cell r="C2762" t="str">
            <v>UN</v>
          </cell>
          <cell r="D2762" t="str">
            <v>CR</v>
          </cell>
          <cell r="E2762" t="str">
            <v>6,13</v>
          </cell>
        </row>
        <row r="2763">
          <cell r="A2763" t="str">
            <v>73767/004</v>
          </cell>
          <cell r="B2763" t="str">
            <v>ALCA PRE-FORMADA DISTRIBUICAO EM ACO RECOBERTO COM ALUMINIO NU PARA CA BO 25MM2, ENCAPADO. FORNECIMENTO E INSTALACAO.</v>
          </cell>
          <cell r="C2763" t="str">
            <v>UN</v>
          </cell>
          <cell r="D2763" t="str">
            <v>CR</v>
          </cell>
          <cell r="E2763" t="str">
            <v>3,81</v>
          </cell>
        </row>
        <row r="2764">
          <cell r="A2764" t="str">
            <v>73767/005</v>
          </cell>
          <cell r="B2764" t="str">
            <v>ALCA PRE-FORMADA SERV DE ACO RECOB C/ALUM NU ENCAPADO 25MM2 (BITOLA) CONF PROJ A4-148-CP RIOLUZ FORNECIMENTO E COLOCACAO</v>
          </cell>
          <cell r="C2764" t="str">
            <v>UN</v>
          </cell>
          <cell r="D2764" t="str">
            <v>CR</v>
          </cell>
          <cell r="E2764" t="str">
            <v>3,44</v>
          </cell>
        </row>
        <row r="2765">
          <cell r="A2765">
            <v>73781</v>
          </cell>
          <cell r="B2765" t="str">
            <v>DIVERSOS PARA SUBESTACAO MUFLA TERMINAL PRIMARIA UNIPOLAR USO INTERNO PARA CABO 35/120MM2, ISOL ACAO 15/25KV EM EPR - BORRACHA DE SILICONE. FORNECIMENTO E INSTALACAO.</v>
          </cell>
        </row>
        <row r="2766">
          <cell r="A2766" t="str">
            <v>73781/001</v>
          </cell>
          <cell r="B2766" t="str">
            <v>MUFLA TERMINAL PRIMARIA UNIPOLAR USO INTERNO PARA CABO 35/120MM2, ISOL ACAO 15/25KV EM EPR - BORRACHA DE SILICONE. FORNECIMENTO E INSTALACAO.</v>
          </cell>
          <cell r="C2766" t="str">
            <v>UN</v>
          </cell>
          <cell r="D2766" t="str">
            <v>AS</v>
          </cell>
          <cell r="E2766" t="str">
            <v>265,60</v>
          </cell>
        </row>
        <row r="2767">
          <cell r="A2767" t="str">
            <v>73781/002</v>
          </cell>
          <cell r="B2767" t="str">
            <v>ISOLADOR DE PINO TP HI-POT CILINDRICO CLASSE 15KV. FORNECIMENTO E INST ALACAO.</v>
          </cell>
          <cell r="C2767" t="str">
            <v>UN</v>
          </cell>
          <cell r="D2767" t="str">
            <v>CR</v>
          </cell>
          <cell r="E2767" t="str">
            <v>21,63</v>
          </cell>
        </row>
        <row r="2768">
          <cell r="A2768" t="str">
            <v>73781/003</v>
          </cell>
          <cell r="B2768" t="str">
            <v>ISOLADOR DE SUSPENSAO (DISCO) TP CAVILHA CLASSE 15KV - 6''. FORNECIMEN TO E INSTALACAO.</v>
          </cell>
          <cell r="C2768" t="str">
            <v>UN</v>
          </cell>
          <cell r="D2768" t="str">
            <v>CR</v>
          </cell>
          <cell r="E2768" t="str">
            <v>66,35</v>
          </cell>
        </row>
        <row r="2769">
          <cell r="A2769">
            <v>88543</v>
          </cell>
          <cell r="B2769" t="str">
            <v>ARMACAO SECUNDARIA OU REX COMPLETA PARA TRESLINHAS-FORNECIMENTO E INST ALACAO.</v>
          </cell>
          <cell r="C2769" t="str">
            <v>UN</v>
          </cell>
          <cell r="D2769" t="str">
            <v>CR</v>
          </cell>
          <cell r="E2769" t="str">
            <v>119,92</v>
          </cell>
        </row>
        <row r="2770">
          <cell r="A2770">
            <v>88544</v>
          </cell>
          <cell r="B2770" t="str">
            <v>ARMACAO SECUNDARIA OU REX COMPLETA PARA DUAS LINHAS-FORNECIMENTO E INS TALACAO.</v>
          </cell>
          <cell r="C2770" t="str">
            <v>UN</v>
          </cell>
          <cell r="D2770" t="str">
            <v>CR</v>
          </cell>
          <cell r="E2770" t="str">
            <v>73,48</v>
          </cell>
        </row>
        <row r="2771">
          <cell r="A2771">
            <v>88545</v>
          </cell>
          <cell r="B2771" t="str">
            <v>ARMACAO SECUNDARIA OU REX COMPLETA PARA QUATRO LINHAS-FORNECIMENTO E I NSTALACAO.</v>
          </cell>
          <cell r="C2771" t="str">
            <v>UN</v>
          </cell>
          <cell r="D2771" t="str">
            <v>CR</v>
          </cell>
          <cell r="E2771" t="str">
            <v>139,11</v>
          </cell>
        </row>
        <row r="2772">
          <cell r="A2772" t="str">
            <v>0173</v>
          </cell>
          <cell r="B2772" t="str">
            <v>POSTE DE CONCRETO</v>
          </cell>
        </row>
        <row r="2773">
          <cell r="A2773">
            <v>73783</v>
          </cell>
          <cell r="B2773" t="str">
            <v>POSTE DE CONCRETO - ASSENTAMENTO POSTE CONCRETO SECAO CIRCULAR COMPRIMENTO=5M CARGA NOMINAL TOPO 100KG INCLUSIVE ESCAVACAO EXCLUSIVE TRANSPORTE - FORNECIMENTO E COLOCACAO</v>
          </cell>
        </row>
        <row r="2774">
          <cell r="A2774" t="str">
            <v>73783/001</v>
          </cell>
          <cell r="B2774" t="str">
            <v>POSTE CONCRETO SECAO CIRCULAR COMPRIMENTO=5M CARGA NOMINAL TOPO 100KG INCLUSIVE ESCAVACAO EXCLUSIVE TRANSPORTE - FORNECIMENTO E COLOCACAO</v>
          </cell>
          <cell r="C2774" t="str">
            <v>UN</v>
          </cell>
          <cell r="D2774" t="str">
            <v>AS</v>
          </cell>
          <cell r="E2774" t="str">
            <v>490,05</v>
          </cell>
        </row>
        <row r="2775">
          <cell r="A2775" t="str">
            <v>73783/003</v>
          </cell>
          <cell r="B2775" t="str">
            <v>POSTE CONCRETO SEÇÃO CIRCULAR COMPRIMENTO=5M CARGA NOMINAL TOPO 300KG INCLUSIVE ESCAVACAO EXCLUSIVE TRANSPORTE - FORNECIMENTO E COLOCAÇÃO</v>
          </cell>
          <cell r="C2775" t="str">
            <v>UN</v>
          </cell>
          <cell r="D2775" t="str">
            <v>CR</v>
          </cell>
          <cell r="E2775" t="str">
            <v>474,92</v>
          </cell>
        </row>
        <row r="2776">
          <cell r="A2776" t="str">
            <v>73783/005</v>
          </cell>
          <cell r="B2776" t="str">
            <v>POSTE CONCRETO SEÇÃO CIRCULAR COMPRIMENTO=7M CARGA NOMINAL TOPO 100KG  INCLUSIVE ESCAVACAO EXCLUSIVE TRANSPORTE - FORNECIMENTO E COLOCAÇÃO</v>
          </cell>
          <cell r="C2776" t="str">
            <v>UN</v>
          </cell>
          <cell r="D2776" t="str">
            <v>CR</v>
          </cell>
          <cell r="E2776" t="str">
            <v>529,44</v>
          </cell>
        </row>
        <row r="2777">
          <cell r="A2777" t="str">
            <v>73783/006</v>
          </cell>
          <cell r="B2777" t="str">
            <v>POSTE CONCRETO SEÇÃO CIRCULAR COMPRIMENTO=7M CARGA NOMINAL TOPO 200KG INCLUSIVE ESCAVACAO EXCLUSIVE TRANSPORTE - FORNECIMENTO E COLOCAÇÃO</v>
          </cell>
          <cell r="C2777" t="str">
            <v>UN</v>
          </cell>
          <cell r="D2777" t="str">
            <v>CR</v>
          </cell>
          <cell r="E2777" t="str">
            <v>623,90</v>
          </cell>
        </row>
        <row r="2778">
          <cell r="A2778" t="str">
            <v>73783/008</v>
          </cell>
          <cell r="B2778" t="str">
            <v>POSTE CONCRETO SEÇÃO CIRCULAR COMPRIMENTO=11M  E CARGA NOMINAL 200KG I NCLUSIVE ESCAVACAO EXCLUSIVE TRANSPORTE - FORNECIMENTO E COLOCAÇÃO</v>
          </cell>
          <cell r="C2778" t="str">
            <v>UN</v>
          </cell>
          <cell r="D2778" t="str">
            <v>CR</v>
          </cell>
          <cell r="E2778" t="str">
            <v>1.104,76</v>
          </cell>
        </row>
        <row r="2779">
          <cell r="A2779" t="str">
            <v>73783/009</v>
          </cell>
          <cell r="B2779" t="str">
            <v>POSTE CONCRETO SEÇÃO CIRCULAR COMPRIMENTO=11M  CARGA NOMINAL NO TOPO 3 00KG INCLUSIVE ESCAVACAO EXCLUSIVE TRANSPORTE - FORNECIMENTO E COLOCAÇ ÃO</v>
          </cell>
          <cell r="C2779" t="str">
            <v>UN</v>
          </cell>
          <cell r="D2779" t="str">
            <v>CR</v>
          </cell>
          <cell r="E2779" t="str">
            <v>1.107,20</v>
          </cell>
        </row>
        <row r="2780">
          <cell r="A2780" t="str">
            <v>73783/010</v>
          </cell>
          <cell r="B2780" t="str">
            <v>POSTE CONCRETO SEÇÃO CIRCULAR COMPRIMENTO=11M  CARGA NOMINAL NO TOPO 4 00KG INCLUSIVE ESCAVACAO EXCLUSIVE TRANSPORTE - FORNECIMENTO E COLOCAÇ ÃO</v>
          </cell>
          <cell r="C2780" t="str">
            <v>UN</v>
          </cell>
          <cell r="D2780" t="str">
            <v>CR</v>
          </cell>
          <cell r="E2780" t="str">
            <v>1.325,48</v>
          </cell>
        </row>
        <row r="2781">
          <cell r="A2781" t="str">
            <v>73783/011</v>
          </cell>
          <cell r="B2781" t="str">
            <v>POSTE CONCRETO SEÇÃO CIRCULAR COMPRIMENTO=14M  CARGA NOMINAL NO TOPO 4 00KG INCLUSIVE ESCAVACAO EXCLUSIVE TRANSPORTE - FORNECIMENTO E COLOCAÇ ÃO</v>
          </cell>
          <cell r="C2781" t="str">
            <v>UN</v>
          </cell>
          <cell r="D2781" t="str">
            <v>CR</v>
          </cell>
          <cell r="E2781" t="str">
            <v>2.052,28</v>
          </cell>
        </row>
        <row r="2782">
          <cell r="A2782" t="str">
            <v>73783/012</v>
          </cell>
          <cell r="B2782" t="str">
            <v>POSTE CONCRETO SEÇÃO CIRCULAR COMPRIMENTO=7M CARGA NOMINAL NO TOPO 300 KG INCLUSIVE ESCAVACAO EXCLUSIVE TRANSPORTE - FORNECIMENTO E COLOCAÇÃO</v>
          </cell>
          <cell r="C2782" t="str">
            <v>UN</v>
          </cell>
          <cell r="D2782" t="str">
            <v>CR</v>
          </cell>
          <cell r="E2782" t="str">
            <v>724,37</v>
          </cell>
        </row>
        <row r="2783">
          <cell r="A2783" t="str">
            <v>73783/014</v>
          </cell>
          <cell r="B2783" t="str">
            <v>POSTE CONCRETO SEÇÃO CIRCULAR COMPRIMENTO=9M CARGA NOMINAL NO TOPO 200 KG INCLUSIVE ESCAVACAO EXCLUSIVE TRANSPORTE - FORNECIMENTO E COLOCAÇÃO</v>
          </cell>
          <cell r="C2783" t="str">
            <v>UN</v>
          </cell>
          <cell r="D2783" t="str">
            <v>CR</v>
          </cell>
          <cell r="E2783" t="str">
            <v>802,35</v>
          </cell>
        </row>
        <row r="2784">
          <cell r="A2784" t="str">
            <v>73783/015</v>
          </cell>
          <cell r="B2784" t="str">
            <v>POSTE CONCRETO SEÇÃO CIRCULAR COMPRIMENTO=9M CARGA NOMINAL NO TOPO 300 KG INCLUSIVE ESCAVACAO EXCLUSIVE TRANSPORTE - FORNECIMENTO E COLOCAÇÃO</v>
          </cell>
          <cell r="C2784" t="str">
            <v>UN</v>
          </cell>
          <cell r="D2784" t="str">
            <v>CR</v>
          </cell>
          <cell r="E2784" t="str">
            <v>865,40</v>
          </cell>
        </row>
        <row r="2785">
          <cell r="A2785" t="str">
            <v>73783/016</v>
          </cell>
          <cell r="B2785" t="str">
            <v>POSTE CONCRETO SEÇÃO CIRCULAR COMPRIMENTO=9M CARGA NOMINAL NO TOPO 400 KG INCLUSIVE ESCAVACAO EXCLUSIVE TRANSPORTE - FORNECIMENTO E COLOCAÇÃO</v>
          </cell>
          <cell r="C2785" t="str">
            <v>UN</v>
          </cell>
          <cell r="D2785" t="str">
            <v>CR</v>
          </cell>
          <cell r="E2785" t="str">
            <v>1.056,94</v>
          </cell>
        </row>
        <row r="2786">
          <cell r="A2786" t="str">
            <v>73783/017</v>
          </cell>
          <cell r="B2786" t="str">
            <v>POSTE CONCRETO SEÇÃO CIRCULAR COMPRIMENTO=10M CARGA NOMINAL NO TOPO 60 0KG INCLUSIVE ESCAVACAO EXCLUSIVE TRANSPORTE - FORNECIMENTO E COLOCAÇÃ O</v>
          </cell>
          <cell r="C2786" t="str">
            <v>UN</v>
          </cell>
          <cell r="D2786" t="str">
            <v>CR</v>
          </cell>
          <cell r="E2786" t="str">
            <v>1.406,21</v>
          </cell>
        </row>
        <row r="2787">
          <cell r="A2787">
            <v>83394</v>
          </cell>
          <cell r="B2787" t="str">
            <v>POSTE DE CONCRETO DUPLO T H=11M E CARGA NOMINAL 200KG INCLUSIVE ESCAVA CAO, EXCLUSIVE TRANSPORTE - FORNECIMENTO E INSTALACAO</v>
          </cell>
          <cell r="C2787" t="str">
            <v>UN</v>
          </cell>
          <cell r="D2787" t="str">
            <v>CR</v>
          </cell>
          <cell r="E2787" t="str">
            <v>917,42</v>
          </cell>
        </row>
        <row r="2788">
          <cell r="A2788">
            <v>83396</v>
          </cell>
          <cell r="B2788" t="str">
            <v>POSTE DE CONCRETO DUPLO T H=9M CARGA NOMINAL 300KG INCLUSIVE ESCAVACAO  , EXCLUSIVE TRANSPORTE - FORNECIMENTO E INSTALACAO</v>
          </cell>
          <cell r="C2788" t="str">
            <v>UN</v>
          </cell>
          <cell r="D2788" t="str">
            <v>CR</v>
          </cell>
          <cell r="E2788" t="str">
            <v>828,86</v>
          </cell>
        </row>
        <row r="2789">
          <cell r="A2789">
            <v>83397</v>
          </cell>
          <cell r="B2789" t="str">
            <v>POSTE DE CONCRETO DUPLO T H=9M CARGA NOMINAL 500KG INCLUSIVE ESCAVACAO , EXCLUSIVE TRANSPORTE - FORNECIMENTO E INSTALACAO</v>
          </cell>
          <cell r="C2789" t="str">
            <v>UN</v>
          </cell>
          <cell r="D2789" t="str">
            <v>CR</v>
          </cell>
          <cell r="E2789" t="str">
            <v>1.114,50</v>
          </cell>
        </row>
        <row r="2790">
          <cell r="A2790">
            <v>83398</v>
          </cell>
          <cell r="B2790" t="str">
            <v>POSTE DE CONCRETO DUPLO T H=10M CARGA NOMINAL 300KG INCLUSIVE ESCAVACA O, EXCLUSIVE TRANSPORTE - FORNECIMENTO E INSTALACAO</v>
          </cell>
          <cell r="C2790" t="str">
            <v>UN</v>
          </cell>
          <cell r="D2790" t="str">
            <v>CR</v>
          </cell>
          <cell r="E2790" t="str">
            <v>968,51</v>
          </cell>
        </row>
        <row r="2791">
          <cell r="A2791" t="str">
            <v>0174</v>
          </cell>
          <cell r="B2791" t="str">
            <v>POSTE METALICO</v>
          </cell>
        </row>
        <row r="2792">
          <cell r="A2792">
            <v>73769</v>
          </cell>
          <cell r="B2792" t="str">
            <v>POSTES DE ACO FORNECIMENTO E ASSENTAMENTO POSTE ACO CONICO CONTINUO CURVO SIMPLES SEM BASE C/JANELA 9M (INSPECAO ) - FORNECIMENTO E INSTALACAO</v>
          </cell>
        </row>
        <row r="2793">
          <cell r="A2793" t="str">
            <v>73769/001</v>
          </cell>
          <cell r="B2793" t="str">
            <v>POSTE ACO CONICO CONTINUO CURVO SIMPLES SEM BASE C/JANELA 9M (INSPECAO ) - FORNECIMENTO E INSTALACAO</v>
          </cell>
          <cell r="C2793" t="str">
            <v>UN</v>
          </cell>
          <cell r="D2793" t="str">
            <v>CR</v>
          </cell>
          <cell r="E2793" t="str">
            <v>1.369,95</v>
          </cell>
        </row>
        <row r="2794">
          <cell r="A2794" t="str">
            <v>73769/002</v>
          </cell>
          <cell r="B2794" t="str">
            <v>POSTE DE AÇO CONICO CONTÍNUO CURVO SIMPLES, FLANGEADO, COM JANELA DE I NSPEÇÃO H=9M - FORNECIMENTO E INSTALACAO</v>
          </cell>
          <cell r="C2794" t="str">
            <v>UN</v>
          </cell>
          <cell r="D2794" t="str">
            <v>CR</v>
          </cell>
          <cell r="E2794" t="str">
            <v>1.371,78</v>
          </cell>
        </row>
        <row r="2795">
          <cell r="A2795" t="str">
            <v>73769/003</v>
          </cell>
          <cell r="B2795" t="str">
            <v>POSTE DE ACO CONICO CONTINUO CURVO DUPLO, FLANGEADO, COM JANELA DE INS PECAO H=9M - FORNECIMENTO E INSTALACAO</v>
          </cell>
          <cell r="C2795" t="str">
            <v>UN</v>
          </cell>
          <cell r="D2795" t="str">
            <v>CR</v>
          </cell>
          <cell r="E2795" t="str">
            <v>1.415,23</v>
          </cell>
        </row>
        <row r="2796">
          <cell r="A2796" t="str">
            <v>73769/004</v>
          </cell>
          <cell r="B2796" t="str">
            <v>POSTE DE ACO CONICO CONTINUO RETO, FLANGEADO, H=9M - FORNECIMENTO E IN STALACAO</v>
          </cell>
          <cell r="C2796" t="str">
            <v>UN</v>
          </cell>
          <cell r="D2796" t="str">
            <v>CR</v>
          </cell>
          <cell r="E2796" t="str">
            <v>1.428,78</v>
          </cell>
        </row>
        <row r="2797">
          <cell r="A2797">
            <v>73855</v>
          </cell>
          <cell r="B2797" t="str">
            <v>CHUMBADORES DE ACO CHUMBADOR DE AÇO PARA FIXAÇÃO DE POSTE DE ACO RETO OU CURVO 7 A 9M COM FLANGE - FORNECIMENTO E INSTALACAO</v>
          </cell>
        </row>
        <row r="2798">
          <cell r="A2798" t="str">
            <v>73855/001</v>
          </cell>
          <cell r="B2798" t="str">
            <v>CHUMBADOR DE AÇO PARA FIXAÇÃO DE POSTE DE ACO RETO OU CURVO 7 A 9M COM FLANGE - FORNECIMENTO E INSTALACAO</v>
          </cell>
          <cell r="C2798" t="str">
            <v>UN</v>
          </cell>
          <cell r="D2798" t="str">
            <v>CR</v>
          </cell>
          <cell r="E2798" t="str">
            <v>602,65</v>
          </cell>
        </row>
        <row r="2799">
          <cell r="A2799" t="str">
            <v>0175</v>
          </cell>
          <cell r="B2799" t="str">
            <v>LUMINARIA EXTERNA</v>
          </cell>
        </row>
        <row r="2800">
          <cell r="A2800">
            <v>72281</v>
          </cell>
          <cell r="B2800" t="str">
            <v>REATOR PARA LAMPADA VAPOR DE MERCURIO USO EXTERNO 220V/400W REATOR PARA LAMPADA VAPOR DE SODIO ALTA PRESSAO - 220V/250W - USO EXTE RNO</v>
          </cell>
          <cell r="C2800" t="str">
            <v>UN</v>
          </cell>
          <cell r="D2800" t="str">
            <v>CR</v>
          </cell>
          <cell r="E2800" t="str">
            <v>83,74</v>
          </cell>
        </row>
        <row r="2801">
          <cell r="A2801">
            <v>72282</v>
          </cell>
          <cell r="B2801" t="str">
            <v>REATOR PARA LAMPADA VAPOR DE SODIO ALTA PRESSAO - 220V/250W - USO EXTE RNO</v>
          </cell>
          <cell r="C2801" t="str">
            <v>UN</v>
          </cell>
          <cell r="D2801" t="str">
            <v>CR</v>
          </cell>
          <cell r="E2801" t="str">
            <v>113,59</v>
          </cell>
        </row>
        <row r="2802">
          <cell r="A2802">
            <v>73831</v>
          </cell>
          <cell r="B2802" t="str">
            <v>LAMPADAS E RECEPTACULOS</v>
          </cell>
        </row>
        <row r="2803">
          <cell r="A2803" t="str">
            <v>73831/001</v>
          </cell>
          <cell r="B2803" t="str">
            <v>LAMPADA DE VAPOR DE MERCURIO DE 125W - FORNECIMENTO E INSTALACAO</v>
          </cell>
          <cell r="C2803" t="str">
            <v>UN</v>
          </cell>
          <cell r="D2803" t="str">
            <v>CR</v>
          </cell>
          <cell r="E2803" t="str">
            <v>23,17</v>
          </cell>
        </row>
        <row r="2804">
          <cell r="A2804" t="str">
            <v>73831/002</v>
          </cell>
          <cell r="B2804" t="str">
            <v>LAMPADA DE VAPOR DE MERCURIO DE 250W - FORNECIMENTO E INSTALACAO</v>
          </cell>
          <cell r="C2804" t="str">
            <v>UN</v>
          </cell>
          <cell r="D2804" t="str">
            <v>CR</v>
          </cell>
          <cell r="E2804" t="str">
            <v>40,22</v>
          </cell>
        </row>
        <row r="2805">
          <cell r="A2805" t="str">
            <v>73831/003</v>
          </cell>
          <cell r="B2805" t="str">
            <v>LAMPADA DE VAPOR DE MERCURIO DE 400W/250V - FORNECIMENTO E INSTALACAO</v>
          </cell>
          <cell r="C2805" t="str">
            <v>UN</v>
          </cell>
          <cell r="D2805" t="str">
            <v>CR</v>
          </cell>
          <cell r="E2805" t="str">
            <v>53,72</v>
          </cell>
        </row>
        <row r="2806">
          <cell r="A2806" t="str">
            <v>73831/004</v>
          </cell>
          <cell r="B2806" t="str">
            <v xml:space="preserve">LAMPADA MISTA DE 160W - FORNECIMENTO E INSTALACAO LAMPADA MISTA DE 250W - FORNECIMENTO E INSTALACAO </v>
          </cell>
          <cell r="C2806" t="str">
            <v>UN</v>
          </cell>
          <cell r="D2806" t="str">
            <v>CR</v>
          </cell>
          <cell r="E2806" t="str">
            <v>25,69</v>
          </cell>
        </row>
        <row r="2807">
          <cell r="A2807" t="str">
            <v>73831/005</v>
          </cell>
          <cell r="B2807" t="str">
            <v xml:space="preserve">LAMPADA MISTA DE 250W - FORNECIMENTO E INSTALACAO </v>
          </cell>
          <cell r="C2807" t="str">
            <v>UN</v>
          </cell>
          <cell r="D2807" t="str">
            <v>CR</v>
          </cell>
          <cell r="E2807" t="str">
            <v>33,72</v>
          </cell>
        </row>
        <row r="2808">
          <cell r="A2808" t="str">
            <v>73831/006</v>
          </cell>
          <cell r="B2808" t="str">
            <v>LAMPADA MISTA DE 500W - FORNECIMENTO E INSTALACAO</v>
          </cell>
          <cell r="C2808" t="str">
            <v>UN</v>
          </cell>
          <cell r="D2808" t="str">
            <v>CR</v>
          </cell>
          <cell r="E2808" t="str">
            <v>60,90</v>
          </cell>
        </row>
        <row r="2809">
          <cell r="A2809" t="str">
            <v>73831/007</v>
          </cell>
          <cell r="B2809" t="str">
            <v>LAMPADA DE VAPOR DE SODIO DE 150WX220V - FORNECIMENTO E INSTALACAO</v>
          </cell>
          <cell r="C2809" t="str">
            <v>UN</v>
          </cell>
          <cell r="D2809" t="str">
            <v>CR</v>
          </cell>
          <cell r="E2809" t="str">
            <v>48,19</v>
          </cell>
        </row>
        <row r="2810">
          <cell r="A2810" t="str">
            <v>73831/008</v>
          </cell>
          <cell r="B2810" t="str">
            <v>LAMPADA DE VAPOR DE SODIO DE 250WX220V - FORNECIMENTO E INSTALACAO</v>
          </cell>
          <cell r="C2810" t="str">
            <v>UN</v>
          </cell>
          <cell r="D2810" t="str">
            <v>CR</v>
          </cell>
          <cell r="E2810" t="str">
            <v>55,22</v>
          </cell>
        </row>
        <row r="2811">
          <cell r="A2811" t="str">
            <v>73831/009</v>
          </cell>
          <cell r="B2811" t="str">
            <v>LAMPADA DE VAPOR DE SODIO DE 400WX220V - FORNECIMENTO E INSTALACAO</v>
          </cell>
          <cell r="C2811" t="str">
            <v>UN</v>
          </cell>
          <cell r="D2811" t="str">
            <v>CR</v>
          </cell>
          <cell r="E2811" t="str">
            <v>63,85</v>
          </cell>
        </row>
        <row r="2812">
          <cell r="A2812">
            <v>74231</v>
          </cell>
          <cell r="B2812" t="str">
            <v>LUMINARIA EXTERNA ABERTA LUMINARIA ABERTA PARA ILUMINACAO PUBLICA, PARA LAMPADA A VAPOR DE MERC URIO ATE 400W E MISTA ATE 500W, COM BRACO EM TUBO DE ACO GALV D=50MM P ROJ HOR=2.500MM E PROJ VERT= 2.200MM, FORNECIMENTO E INSTALACAO</v>
          </cell>
        </row>
        <row r="2813">
          <cell r="A2813" t="str">
            <v>74231/001</v>
          </cell>
          <cell r="B2813" t="str">
            <v>LUMINARIA ABERTA PARA ILUMINACAO PUBLICA, PARA LAMPADA A VAPOR DE MERC URIO ATE 400W E MISTA ATE 500W, COM BRACO EM TUBO DE ACO GALV D=50MM P ROJ HOR=2.500MM E PROJ VERT= 2.200MM, FORNECIMENTO E INSTALACAO</v>
          </cell>
          <cell r="C2813" t="str">
            <v>UN</v>
          </cell>
          <cell r="D2813" t="str">
            <v>CR</v>
          </cell>
          <cell r="E2813" t="str">
            <v>104,50</v>
          </cell>
        </row>
        <row r="2814">
          <cell r="A2814">
            <v>74246</v>
          </cell>
          <cell r="B2814" t="str">
            <v>REFLETOR PARA LAMPADAS VAPOR DE MERCURIO, VAPOR DE SODIO, VAPOR METALI CO</v>
          </cell>
        </row>
        <row r="2815">
          <cell r="A2815" t="str">
            <v>74246/001</v>
          </cell>
          <cell r="B2815" t="str">
            <v>REFLETOR RETANGULAR FECHADO COM LAMPADA VAPOR METALICO 400 W RELE FOTOELETRICO P/ COMANDO DE ILUMINACAO EXTERNA 220V/1000W - FORNEC IMENTO E INSTALACAO</v>
          </cell>
          <cell r="C2815" t="str">
            <v>UN</v>
          </cell>
          <cell r="D2815" t="str">
            <v>CR</v>
          </cell>
          <cell r="E2815" t="str">
            <v>244,22</v>
          </cell>
        </row>
        <row r="2816">
          <cell r="A2816">
            <v>83399</v>
          </cell>
          <cell r="B2816" t="str">
            <v>RELE FOTOELETRICO P/ COMANDO DE ILUMINACAO EXTERNA 220V/1000W - FORNEC IMENTO E INSTALACAO</v>
          </cell>
          <cell r="C2816" t="str">
            <v>UN</v>
          </cell>
          <cell r="D2816" t="str">
            <v>CR</v>
          </cell>
          <cell r="E2816" t="str">
            <v>35,13</v>
          </cell>
        </row>
        <row r="2817">
          <cell r="A2817">
            <v>83400</v>
          </cell>
          <cell r="B2817" t="str">
            <v>BRACO P/ ILUMINACAO DE RUAS EM TUBO ACO GALV 1" COMP = 1,20M E INCLINA CAO 25GRAUS EM RELACAO AO PLANO VERTICAL P/ FIXACAO EM POSTE OU PAREDE - FORNECIMENTO E INSTALACAO</v>
          </cell>
          <cell r="C2817" t="str">
            <v>UN</v>
          </cell>
          <cell r="D2817" t="str">
            <v>CR</v>
          </cell>
          <cell r="E2817" t="str">
            <v>73,22</v>
          </cell>
        </row>
        <row r="2818">
          <cell r="A2818">
            <v>83401</v>
          </cell>
          <cell r="B2818" t="str">
            <v>BRACO P/ LUMINARIA PUBLICA 1 X 1,50 M, EM TUBO ACO GALV 3/4, P/ FIXAC AO EM POSTE OU PAREDE - FORNECIMENTO E INSTALACAO</v>
          </cell>
          <cell r="C2818" t="str">
            <v>UN</v>
          </cell>
          <cell r="D2818" t="str">
            <v>CR</v>
          </cell>
          <cell r="E2818" t="str">
            <v>73,22</v>
          </cell>
        </row>
        <row r="2819">
          <cell r="A2819">
            <v>83402</v>
          </cell>
          <cell r="B2819" t="str">
            <v>ABRACADEIRA DE FIXACAO DE BRACOS DE LUMINARIAS DE 4" - FORNECIMENTO E INSTALACAO</v>
          </cell>
          <cell r="C2819" t="str">
            <v>UN</v>
          </cell>
          <cell r="D2819" t="str">
            <v>CR</v>
          </cell>
          <cell r="E2819" t="str">
            <v>38,44</v>
          </cell>
        </row>
        <row r="2820">
          <cell r="A2820">
            <v>83475</v>
          </cell>
          <cell r="B2820" t="str">
            <v>LUMINARIA FECHADA PARA ILUMINACAO PUBLICA COM REATOR DE PARTIDA RAPIDA COM LAMPADA A VAPOR DE MERCURIO 250W - FORNECIMENTO E INSTALACAO</v>
          </cell>
          <cell r="C2820" t="str">
            <v>UN</v>
          </cell>
          <cell r="D2820" t="str">
            <v>CR</v>
          </cell>
          <cell r="E2820" t="str">
            <v>315,26</v>
          </cell>
        </row>
        <row r="2821">
          <cell r="A2821">
            <v>83478</v>
          </cell>
          <cell r="B2821" t="str">
            <v>LUMINARIA FECHADA PARA ILUMINACAO PUBLICA - LAMPADAS DE 250/500W - FOR NECIMENTO E INSTALACAO (EXCLUINDO LAMPADAS)</v>
          </cell>
          <cell r="C2821" t="str">
            <v>UN</v>
          </cell>
          <cell r="D2821" t="str">
            <v>CR</v>
          </cell>
          <cell r="E2821" t="str">
            <v>211,55</v>
          </cell>
        </row>
        <row r="2822">
          <cell r="A2822">
            <v>83479</v>
          </cell>
          <cell r="B2822" t="str">
            <v>LUMINARIA ESTANQUE - PROTECAO CONTRA AGUA, POEIRA OU IMPACTOS - TIPO A QUATIC PIAL OU EQUIVALENTE</v>
          </cell>
          <cell r="C2822" t="str">
            <v>UN</v>
          </cell>
          <cell r="D2822" t="str">
            <v>CR</v>
          </cell>
          <cell r="E2822" t="str">
            <v>136,95</v>
          </cell>
        </row>
        <row r="2823">
          <cell r="A2823">
            <v>83480</v>
          </cell>
          <cell r="B2823" t="str">
            <v xml:space="preserve">REATOR PARA LAMPADA VAPOR DE MERCURIO 125W  USO EXTERNO REATOR PARA LAMPADA VAPOR DE MERCURIO 250W USO EXTERNO </v>
          </cell>
          <cell r="C2823" t="str">
            <v>UN</v>
          </cell>
          <cell r="D2823" t="str">
            <v>CR</v>
          </cell>
          <cell r="E2823" t="str">
            <v>67,25</v>
          </cell>
        </row>
        <row r="2824">
          <cell r="A2824">
            <v>83481</v>
          </cell>
          <cell r="B2824" t="str">
            <v xml:space="preserve">REATOR PARA LAMPADA VAPOR DE MERCURIO 250W USO EXTERNO </v>
          </cell>
          <cell r="C2824" t="str">
            <v>UN</v>
          </cell>
          <cell r="D2824" t="str">
            <v>CR</v>
          </cell>
          <cell r="E2824" t="str">
            <v>75,74</v>
          </cell>
        </row>
        <row r="2825">
          <cell r="A2825" t="str">
            <v>0176</v>
          </cell>
          <cell r="B2825" t="str">
            <v>TRANSFORMADORES</v>
          </cell>
        </row>
        <row r="2826">
          <cell r="A2826">
            <v>73857</v>
          </cell>
          <cell r="B2826" t="str">
            <v>TRANSFORMADORES DE DISTRIBUICAO TRANSFORMADOR DISTRIBUICAO 75KVA TRIFASICO 60HZ CLASSE 15KV IMERSO EM ÓLEO MINERAL FORNECIMENTO E INSTALACAO</v>
          </cell>
        </row>
        <row r="2827">
          <cell r="A2827" t="str">
            <v>73857/001</v>
          </cell>
          <cell r="B2827" t="str">
            <v>TRANSFORMADOR DISTRIBUICAO 75KVA TRIFASICO 60HZ CLASSE 15KV IMERSO EM ÓLEO MINERAL FORNECIMENTO E INSTALACAO</v>
          </cell>
          <cell r="C2827" t="str">
            <v>UN</v>
          </cell>
          <cell r="D2827" t="str">
            <v>AS</v>
          </cell>
          <cell r="E2827" t="str">
            <v>6.659,31</v>
          </cell>
        </row>
        <row r="2828">
          <cell r="A2828" t="str">
            <v>73857/002</v>
          </cell>
          <cell r="B2828" t="str">
            <v>TRANSFORMADOR DISTRIBUICAO 112,5KVA TRIFASICO 60HZ CLASSE 15KV IMERSO EM ÓLEO MINERAL FORNECIMENTO E INSTALACAO</v>
          </cell>
          <cell r="C2828" t="str">
            <v>UN</v>
          </cell>
          <cell r="D2828" t="str">
            <v>AS</v>
          </cell>
          <cell r="E2828" t="str">
            <v>8.229,24</v>
          </cell>
        </row>
        <row r="2829">
          <cell r="A2829" t="str">
            <v>73857/003</v>
          </cell>
          <cell r="B2829" t="str">
            <v>TRANSFORMADOR DISTRIBUICAO 150KVA TRIFASICO 60HZ CLASSE 15KV IMERSO E M ÓLEO MINERAL FORNECIMENTO E INSTALACAO</v>
          </cell>
          <cell r="C2829" t="str">
            <v>UN</v>
          </cell>
          <cell r="D2829" t="str">
            <v>AS</v>
          </cell>
          <cell r="E2829" t="str">
            <v>10.374,73</v>
          </cell>
        </row>
        <row r="2830">
          <cell r="A2830" t="str">
            <v>73857/004</v>
          </cell>
          <cell r="B2830" t="str">
            <v>TRANSFORMADOR DISTRIBUICAO 225KVA TRIFASICO 60HZ CLASSE 15KV IMERSO E M ÓLEO MINERAL FORNECIMENTO E INSTALACAO</v>
          </cell>
          <cell r="C2830" t="str">
            <v>UN</v>
          </cell>
          <cell r="D2830" t="str">
            <v>AS</v>
          </cell>
          <cell r="E2830" t="str">
            <v>14.534,26</v>
          </cell>
        </row>
        <row r="2831">
          <cell r="A2831" t="str">
            <v>73857/005</v>
          </cell>
          <cell r="B2831" t="str">
            <v>TRANSFORMADOR DISTRIBUICAO 300KVA TRIFASICO 60HZ CLASSE 15KV IMERSO E M ÓLEO MINERAL FORNECIMENTO E INSTALACAO</v>
          </cell>
          <cell r="C2831" t="str">
            <v>UN</v>
          </cell>
          <cell r="D2831" t="str">
            <v>AS</v>
          </cell>
          <cell r="E2831" t="str">
            <v>16.954,29</v>
          </cell>
        </row>
        <row r="2832">
          <cell r="A2832" t="str">
            <v>73857/006</v>
          </cell>
          <cell r="B2832" t="str">
            <v>TRANSFORMADOR DISTRIBUICAO 500KVA TRIFASICO 60HZ CLASSE 15KV IMERSO E M ÓLEO MINERAL FORNECIMENTO E INSTALACAO</v>
          </cell>
          <cell r="C2832" t="str">
            <v>UN</v>
          </cell>
          <cell r="D2832" t="str">
            <v>AS</v>
          </cell>
          <cell r="E2832" t="str">
            <v>27.609,63</v>
          </cell>
        </row>
        <row r="2833">
          <cell r="A2833" t="str">
            <v>73857/007</v>
          </cell>
          <cell r="B2833" t="str">
            <v>TRANSFORMADOR DISTRIBUICAO 30KVA TRIFASICO 60HZ CLASSE 15KV IMERSO EM ÓLEO MINERAL FORNECIMENTO E INSTALACAO</v>
          </cell>
          <cell r="C2833" t="str">
            <v>UN</v>
          </cell>
          <cell r="D2833" t="str">
            <v>AS</v>
          </cell>
          <cell r="E2833" t="str">
            <v>4.599,46</v>
          </cell>
        </row>
        <row r="2834">
          <cell r="A2834" t="str">
            <v>73857/008</v>
          </cell>
          <cell r="B2834" t="str">
            <v>TRANSFORMADOR DISTRIBUICAO 45KVA TRIFASICO 60HZ CLASSE 15KV IMERSO EM ÓLEO MINERAL FORNECIMENTO E INSTALACAO</v>
          </cell>
          <cell r="C2834" t="str">
            <v>UN</v>
          </cell>
          <cell r="D2834" t="str">
            <v>AS</v>
          </cell>
          <cell r="E2834" t="str">
            <v>5.148,20</v>
          </cell>
        </row>
        <row r="2835">
          <cell r="A2835" t="str">
            <v>73857/009</v>
          </cell>
          <cell r="B2835" t="str">
            <v>TRANSFORMADOR DISTRIBUICAO 750KVA TRIFASICO 60HZ CLASSE 15KV IMERSO E M ÓLEO MINERAL FORNECIMENTO E INSTALACAO</v>
          </cell>
          <cell r="C2835" t="str">
            <v>UN</v>
          </cell>
          <cell r="D2835" t="str">
            <v>AS</v>
          </cell>
          <cell r="E2835" t="str">
            <v>37.838,31</v>
          </cell>
        </row>
        <row r="2836">
          <cell r="A2836" t="str">
            <v>73857/010</v>
          </cell>
          <cell r="B2836" t="str">
            <v>TRANSFORMADOR DISTRIBUICAO 1000KVA TRIFASICO 60HZ CLASSE 15KV IMERSO EM ÓLEO MINERAL FORNECIMENTO E INSTALACAO</v>
          </cell>
          <cell r="C2836" t="str">
            <v>UN</v>
          </cell>
          <cell r="D2836" t="str">
            <v>AS</v>
          </cell>
          <cell r="E2836" t="str">
            <v>52.936,10</v>
          </cell>
        </row>
        <row r="2837">
          <cell r="A2837" t="str">
            <v>0177</v>
          </cell>
          <cell r="B2837" t="str">
            <v>PONTOS DE LUZ/TOMADAS ANTENA TV/CAMPAINHAS/INTERRUPTORES PONTO DE ILUMINAÇÃO RESIDENCIAL INCLUINDO INTERRUPTOR SIMPLES, CAIXA E LÉTRICA, ELETRODUTO, CABO, RASGO, QUEBRA E CHUMBAMENTO (EXCLUINDO LUMI NÁRIA E LÂMPADA). AF_01/2016</v>
          </cell>
        </row>
        <row r="2838">
          <cell r="A2838">
            <v>93128</v>
          </cell>
          <cell r="B2838" t="str">
            <v>PONTO DE ILUMINAÇÃO RESIDENCIAL INCLUINDO INTERRUPTOR SIMPLES, CAIXA E LÉTRICA, ELETRODUTO, CABO, RASGO, QUEBRA E CHUMBAMENTO (EXCLUINDO LUMI NÁRIA E LÂMPADA). AF_01/2016</v>
          </cell>
          <cell r="C2838" t="str">
            <v>UN</v>
          </cell>
          <cell r="D2838" t="str">
            <v>CR</v>
          </cell>
          <cell r="E2838" t="str">
            <v>98,16</v>
          </cell>
        </row>
        <row r="2839">
          <cell r="A2839">
            <v>93137</v>
          </cell>
          <cell r="B2839" t="str">
            <v>PONTO DE ILUMINAÇÃO RESIDENCIAL INCLUINDO INTERRUPTOR SIMPLES (2 MÓDUL OS), CAIXA ELÉTRICA, ELETRODUTO, CABO, RASGO, QUEBRA E CHUMBAMENTO (EX  CLUINDO LUMINÁRIA E LÂMPADA). AF_01/2016</v>
          </cell>
          <cell r="C2839" t="str">
            <v>UN</v>
          </cell>
          <cell r="D2839" t="str">
            <v>CR</v>
          </cell>
          <cell r="E2839" t="str">
            <v>118,33</v>
          </cell>
        </row>
        <row r="2840">
          <cell r="A2840">
            <v>93138</v>
          </cell>
          <cell r="B2840" t="str">
            <v>PONTO DE ILUMINAÇÃO RESIDENCIAL INCLUINDO INTERRUPTOR PARALELO, CAIXA ELÉTRICA, ELETRODUTO, CABO, RASGO, QUEBRA E CHUMBAMENTO (EXCLUINDO LUM INÁRIA E LÂMPADA). AF_01/2016</v>
          </cell>
          <cell r="C2840" t="str">
            <v>UN</v>
          </cell>
          <cell r="D2840" t="str">
            <v>CR</v>
          </cell>
          <cell r="E2840" t="str">
            <v>111,64</v>
          </cell>
        </row>
        <row r="2841">
          <cell r="A2841">
            <v>93139</v>
          </cell>
          <cell r="B2841" t="str">
            <v>PONTO DE ILUMINAÇÃO RESIDENCIAL INCLUINDO INTERRUPTOR PARALELO (2 MÓDU LOS), CAIXA ELÉTRICA, ELETRODUTO, CABO, RASGO, QUEBRA E CHUMBAMENTO (E XCLUINDO LUMINÁRIA E LÂMPADA). AF_01/2016</v>
          </cell>
          <cell r="C2841" t="str">
            <v>UN</v>
          </cell>
          <cell r="D2841" t="str">
            <v>CR</v>
          </cell>
          <cell r="E2841" t="str">
            <v>145,26</v>
          </cell>
        </row>
        <row r="2842">
          <cell r="A2842">
            <v>93140</v>
          </cell>
          <cell r="B2842" t="str">
            <v>PONTO DE ILUMINAÇÃO RESIDENCIAL INCLUINDO INTERRUPTOR SIMPLES CONJUGAD O COM PARALELO, CAIXA ELÉTRICA, ELETRODUTO, CABO, RASGO, QUEBRA E CHUM BAMENTO (EXCLUINDO LUMINÁRIA E LÂMPADA). AF_01/2016</v>
          </cell>
          <cell r="C2842" t="str">
            <v>UN</v>
          </cell>
          <cell r="D2842" t="str">
            <v>CR</v>
          </cell>
          <cell r="E2842" t="str">
            <v>135,98</v>
          </cell>
        </row>
        <row r="2843">
          <cell r="A2843">
            <v>93141</v>
          </cell>
          <cell r="B2843" t="str">
            <v>PONTO DE TOMADA RESIDENCIAL INCLUINDO TOMADA 10A/250V, CAIXA ELÉTRICA, ELETRODUTO, CABO, RASGO, QUEBRA E CHUMBAMENTO. AF_01/2016</v>
          </cell>
          <cell r="C2843" t="str">
            <v>UN</v>
          </cell>
          <cell r="D2843" t="str">
            <v>CR</v>
          </cell>
          <cell r="E2843" t="str">
            <v>116,19</v>
          </cell>
        </row>
        <row r="2844">
          <cell r="A2844">
            <v>93142</v>
          </cell>
          <cell r="B2844" t="str">
            <v>PONTO DE TOMADA RESIDENCIAL INCLUINDO TOMADA (2 MÓDULOS) 10A/250V, CAI XA ELÉTRICA, ELETRODUTO, CABO, RASGO, QUEBRA E CHUMBAMENTO. AF_01/2016</v>
          </cell>
          <cell r="C2844" t="str">
            <v>UN</v>
          </cell>
          <cell r="D2844" t="str">
            <v>CR</v>
          </cell>
          <cell r="E2844" t="str">
            <v>128,91</v>
          </cell>
        </row>
        <row r="2845">
          <cell r="A2845">
            <v>93143</v>
          </cell>
          <cell r="B2845" t="str">
            <v>PONTO DE TOMADA RESIDENCIAL INCLUINDO TOMADA 20A/250V, CAIXA ELÉTRICA, ELETRODUTO, CABO, RASGO, QUEBRA E CHUMBAMENTO. AF_01/2016</v>
          </cell>
          <cell r="C2845" t="str">
            <v>UN</v>
          </cell>
          <cell r="D2845" t="str">
            <v>CR</v>
          </cell>
          <cell r="E2845" t="str">
            <v>119,53</v>
          </cell>
        </row>
        <row r="2846">
          <cell r="A2846">
            <v>93144</v>
          </cell>
          <cell r="B2846" t="str">
            <v>PONTO DE UTILIZAÇÃO DE EQUIPAMENTOS ELÉTRICOS, RESIDENCIAL, INCLUINDO SUPORTE E PLACA, CAIXA ELÉTRICA, ELETRODUTO, CABO, RASGO, QUEBRA E CHU MBAMENTO. AF_01/2016</v>
          </cell>
          <cell r="C2846" t="str">
            <v>UN</v>
          </cell>
          <cell r="D2846" t="str">
            <v>CR</v>
          </cell>
          <cell r="E2846" t="str">
            <v>143,75</v>
          </cell>
        </row>
        <row r="2847">
          <cell r="A2847">
            <v>93145</v>
          </cell>
          <cell r="B2847" t="str">
            <v>PONTO DE ILUMINAÇÃO E TOMADA, RESIDENCIAL, INCLUINDO INTERRUPTOR SIMPL ES E TOMADA 10A/250V, CAIXA ELÉTRICA, ELETRODUTO, CABO, RASGO, QUEBRA E CHUMBAMENTO (EXCLUINDO LUMINÁRIA E LÂMPADA). AF_01/2016</v>
          </cell>
          <cell r="C2847" t="str">
            <v>UN</v>
          </cell>
          <cell r="D2847" t="str">
            <v>CR</v>
          </cell>
          <cell r="E2847" t="str">
            <v>144,73</v>
          </cell>
        </row>
        <row r="2848">
          <cell r="A2848">
            <v>93146</v>
          </cell>
          <cell r="B2848" t="str">
            <v>PONTO DE ILUMINAÇÃO E TOMADA, RESIDENCIAL, INCLUINDO INTERRUPTOR PARAL ELO E TOMADA 10A/250V, CAIXA ELÉTRICA, ELETRODUTO, CABO, RASGO, QUEBRA E CHUMBAMENTO (EXCLUINDO LUMINÁRIA E LÂMPADA). AF_01/2016</v>
          </cell>
          <cell r="C2848" t="str">
            <v>UN</v>
          </cell>
          <cell r="D2848" t="str">
            <v>CR</v>
          </cell>
          <cell r="E2848" t="str">
            <v>158,21</v>
          </cell>
        </row>
        <row r="2849">
          <cell r="A2849">
            <v>93147</v>
          </cell>
          <cell r="B2849" t="str">
            <v>PONTO DE ILUMINAÇÃO E TOMADA, RESIDENCIAL, INCLUINDO INTERRUPTOR SIMPL ES, INTERRUPTOR PARALELO E TOMADA 10A/250V, CAIXA ELÉTRICA, ELETRODUTO , CABO, RASGO, QUEBRA E CHUMBAMENTO (EXCLUINDO LUMINÁRIA E LÂMPADA). A  F_01/2016</v>
          </cell>
          <cell r="C2849" t="str">
            <v>UN</v>
          </cell>
          <cell r="D2849" t="str">
            <v>CR</v>
          </cell>
          <cell r="E2849" t="str">
            <v>182,58</v>
          </cell>
        </row>
        <row r="2850">
          <cell r="A2850" t="str">
            <v>0178</v>
          </cell>
          <cell r="B2850" t="str">
            <v>GERADORES</v>
          </cell>
        </row>
        <row r="2851">
          <cell r="A2851">
            <v>74027</v>
          </cell>
          <cell r="B2851" t="str">
            <v>GRUPO GERADOR 150/170 KVA - MOTOR DIESEL</v>
          </cell>
        </row>
        <row r="2852">
          <cell r="A2852" t="str">
            <v>74027/004</v>
          </cell>
          <cell r="B2852" t="str">
            <v>GRUPO GERADOR 150/170 KVA MOTOR DIESEL - MATERIAL NA OPERACAO</v>
          </cell>
          <cell r="C2852" t="str">
            <v>H</v>
          </cell>
          <cell r="D2852" t="str">
            <v>C</v>
          </cell>
          <cell r="E2852" t="str">
            <v>96,46</v>
          </cell>
        </row>
        <row r="2853">
          <cell r="A2853">
            <v>74028</v>
          </cell>
          <cell r="B2853" t="str">
            <v>GRUPO GERADOR 40 KVA - MOTOR DIESEL</v>
          </cell>
        </row>
        <row r="2854">
          <cell r="A2854" t="str">
            <v>74028/001</v>
          </cell>
          <cell r="B2854" t="str">
            <v>GRUPO GERADOR 40 KVA MOTOR DIESEL - DEPRECIACAO E JUROS</v>
          </cell>
          <cell r="C2854" t="str">
            <v>H</v>
          </cell>
          <cell r="D2854" t="str">
            <v>CR</v>
          </cell>
          <cell r="E2854" t="str">
            <v>2,89</v>
          </cell>
        </row>
        <row r="2855">
          <cell r="A2855" t="str">
            <v>74028/002</v>
          </cell>
          <cell r="B2855" t="str">
            <v>GRUPO GERADOR 40 KVA MOTOR DIESEL - MANUTENCAO</v>
          </cell>
          <cell r="C2855" t="str">
            <v>H</v>
          </cell>
          <cell r="D2855" t="str">
            <v>CR</v>
          </cell>
          <cell r="E2855" t="str">
            <v>1,02</v>
          </cell>
        </row>
        <row r="2856">
          <cell r="A2856" t="str">
            <v>74028/003</v>
          </cell>
          <cell r="B2856" t="str">
            <v>GRUPO GERADOR 40 KVA MOTOR DIESEL - MATERIAL NA OPERACAO</v>
          </cell>
          <cell r="C2856" t="str">
            <v>H</v>
          </cell>
          <cell r="D2856" t="str">
            <v>C</v>
          </cell>
          <cell r="E2856" t="str">
            <v>31,58</v>
          </cell>
        </row>
        <row r="2857">
          <cell r="A2857" t="str">
            <v>74028/004</v>
          </cell>
          <cell r="B2857" t="str">
            <v>GRUPO GERADOR 40 KVA MOTOR DIESEL - UTILIZACAO OPERATIVA</v>
          </cell>
          <cell r="C2857" t="str">
            <v>CHP</v>
          </cell>
          <cell r="D2857" t="str">
            <v>CR</v>
          </cell>
          <cell r="E2857" t="str">
            <v>35,50</v>
          </cell>
        </row>
        <row r="2858">
          <cell r="A2858" t="str">
            <v>0243</v>
          </cell>
          <cell r="B2858" t="str">
            <v>SISTEMAS DE PROTECAO/ATERRAMENTO</v>
          </cell>
        </row>
        <row r="2859">
          <cell r="A2859">
            <v>8260</v>
          </cell>
          <cell r="B2859" t="str">
            <v>INSTALACAO PARA-RAIOS P/RESERVATORIO</v>
          </cell>
          <cell r="C2859" t="str">
            <v>UN</v>
          </cell>
          <cell r="D2859" t="str">
            <v>CR</v>
          </cell>
          <cell r="E2859" t="str">
            <v>2.263,65</v>
          </cell>
        </row>
        <row r="2860">
          <cell r="A2860">
            <v>68069</v>
          </cell>
          <cell r="B2860" t="str">
            <v>HASTE COPPERWELD 5/8 X 3,0M COM CONECTOR</v>
          </cell>
          <cell r="C2860" t="str">
            <v>UN</v>
          </cell>
          <cell r="D2860" t="str">
            <v>CR</v>
          </cell>
          <cell r="E2860" t="str">
            <v>43,84</v>
          </cell>
        </row>
        <row r="2861">
          <cell r="A2861">
            <v>68070</v>
          </cell>
          <cell r="B2861" t="str">
            <v>PARA-RAIOS TIPO FRANKLIN - CABO E SUPORTE ISOLADOR</v>
          </cell>
          <cell r="C2861" t="str">
            <v>M</v>
          </cell>
          <cell r="D2861" t="str">
            <v>CR</v>
          </cell>
          <cell r="E2861" t="str">
            <v>43,32</v>
          </cell>
        </row>
        <row r="2862">
          <cell r="A2862">
            <v>72315</v>
          </cell>
          <cell r="B2862" t="str">
            <v>TERMINAL AEREO EM ACO GALVANIZADO COM BASE DE FIXACAO H = 30CM CORDOALHA DE COBRE NU, INCLUSIVE ISOLADORES - 16,00 MM2 - FORNECIMENTO E INSTALACAO</v>
          </cell>
          <cell r="C2862" t="str">
            <v>UN</v>
          </cell>
          <cell r="D2862" t="str">
            <v>CR</v>
          </cell>
          <cell r="E2862" t="str">
            <v>21,45</v>
          </cell>
        </row>
        <row r="2863">
          <cell r="A2863">
            <v>72927</v>
          </cell>
          <cell r="B2863" t="str">
            <v>CORDOALHA DE COBRE NU, INCLUSIVE ISOLADORES - 16,00 MM2 - FORNECIMENTO E INSTALACAO</v>
          </cell>
          <cell r="C2863" t="str">
            <v>M</v>
          </cell>
          <cell r="D2863" t="str">
            <v>CR</v>
          </cell>
          <cell r="E2863" t="str">
            <v>27,42</v>
          </cell>
        </row>
        <row r="2864">
          <cell r="A2864">
            <v>72928</v>
          </cell>
          <cell r="B2864" t="str">
            <v>CORDOALHA DE COBRE NU, INCLUSIVE ISOLADORES - 25,00 MM2 - FORNECIMENTO E INSTALACAO</v>
          </cell>
          <cell r="C2864" t="str">
            <v>M</v>
          </cell>
          <cell r="D2864" t="str">
            <v>CR</v>
          </cell>
          <cell r="E2864" t="str">
            <v>30,96</v>
          </cell>
        </row>
        <row r="2865">
          <cell r="A2865">
            <v>72929</v>
          </cell>
          <cell r="B2865" t="str">
            <v>CORDOALHA DE COBRE NU, INCLUSIVE ISOLADORES - 35,00 MM2 - FORNECIMENTO E INSTALACAO</v>
          </cell>
          <cell r="C2865" t="str">
            <v>M</v>
          </cell>
          <cell r="D2865" t="str">
            <v>CR</v>
          </cell>
          <cell r="E2865" t="str">
            <v>35,63</v>
          </cell>
        </row>
        <row r="2866">
          <cell r="A2866">
            <v>72930</v>
          </cell>
          <cell r="B2866" t="str">
            <v>CORDOALHA DE COBRE NU, INCLUSIVE ISOLADORES - 50,00 MM2 - FORNECIMENTO E INSTALACAO</v>
          </cell>
          <cell r="C2866" t="str">
            <v>M</v>
          </cell>
          <cell r="D2866" t="str">
            <v>CR</v>
          </cell>
          <cell r="E2866" t="str">
            <v>43,52</v>
          </cell>
        </row>
        <row r="2867">
          <cell r="A2867">
            <v>72931</v>
          </cell>
          <cell r="B2867" t="str">
            <v>CORDOALHA DE COBRE NU, INCLUSIVE ISOLADORES - 70,00 MM2 - FORNECIMENTO E INSTALACAO</v>
          </cell>
          <cell r="C2867" t="str">
            <v>M</v>
          </cell>
          <cell r="D2867" t="str">
            <v>CR</v>
          </cell>
          <cell r="E2867" t="str">
            <v>51,63</v>
          </cell>
        </row>
        <row r="2868">
          <cell r="A2868">
            <v>72932</v>
          </cell>
          <cell r="B2868" t="str">
            <v>CORDOALHA DE COBRE NU, INCLUSIVE ISOLADORES - 95,00 MM2 - FORNECIMENTO E INSTALACAO</v>
          </cell>
          <cell r="C2868" t="str">
            <v>M</v>
          </cell>
          <cell r="D2868" t="str">
            <v>CR</v>
          </cell>
          <cell r="E2868" t="str">
            <v>62,41</v>
          </cell>
        </row>
        <row r="2869">
          <cell r="A2869">
            <v>83483</v>
          </cell>
          <cell r="B2869" t="str">
            <v xml:space="preserve">HASTE DE TERRA CANTONEIRA GALVANIZADA L=2,00M COM CONEXOES HASTE COPERWELD 3/4" X 3,00M COM CONECTOR </v>
          </cell>
          <cell r="C2869" t="str">
            <v>UN</v>
          </cell>
          <cell r="D2869" t="str">
            <v>CR</v>
          </cell>
          <cell r="E2869" t="str">
            <v>47,74</v>
          </cell>
        </row>
        <row r="2870">
          <cell r="A2870">
            <v>83484</v>
          </cell>
          <cell r="B2870" t="str">
            <v xml:space="preserve">HASTE COPERWELD 3/4" X 3,00M COM CONECTOR </v>
          </cell>
          <cell r="C2870" t="str">
            <v>UN</v>
          </cell>
          <cell r="D2870" t="str">
            <v>CR</v>
          </cell>
          <cell r="E2870" t="str">
            <v>58,20</v>
          </cell>
        </row>
        <row r="2871">
          <cell r="A2871">
            <v>83485</v>
          </cell>
          <cell r="B2871" t="str">
            <v>HASTE DE ATERRAMENTO EM AÇO COM 3,00 M DE COMPRIMENTO E DN = 5/8" REVE STIDA COM BAIXA CAMADA DE COBRE, SEM CONECTOR</v>
          </cell>
          <cell r="C2871" t="str">
            <v>UN</v>
          </cell>
          <cell r="D2871" t="str">
            <v>CR</v>
          </cell>
          <cell r="E2871" t="str">
            <v>42,73</v>
          </cell>
        </row>
        <row r="2872">
          <cell r="A2872">
            <v>83638</v>
          </cell>
          <cell r="B2872" t="str">
            <v>MASTRO SIMPLES DE FERRO GALVANIZADO P/ PARA-RAIOS H=3,00M INCLUINDO BA SE - FORNECIMENTO E INSTALACAO</v>
          </cell>
          <cell r="C2872" t="str">
            <v>UN</v>
          </cell>
          <cell r="D2872" t="str">
            <v>CR</v>
          </cell>
          <cell r="E2872" t="str">
            <v>297,35</v>
          </cell>
        </row>
        <row r="2873">
          <cell r="A2873">
            <v>83641</v>
          </cell>
          <cell r="B2873" t="str">
            <v>PARA-RAIO TP VALVULA 15KV/5KA - FORNECIMENTO E INSTALACAO</v>
          </cell>
          <cell r="C2873" t="str">
            <v>UN</v>
          </cell>
          <cell r="D2873" t="str">
            <v>CR</v>
          </cell>
          <cell r="E2873" t="str">
            <v>345,79</v>
          </cell>
        </row>
        <row r="2874">
          <cell r="A2874" t="str">
            <v>0244</v>
          </cell>
          <cell r="B2874" t="str">
            <v>SERVICOS DIVERSOS CHUVEIRO ELETRICO COMUM CORPO PLASTICO TIPO DUCHA, FORNECIMENTO E INST ALACAO</v>
          </cell>
        </row>
        <row r="2875">
          <cell r="A2875">
            <v>9535</v>
          </cell>
          <cell r="B2875" t="str">
            <v>CHUVEIRO ELETRICO COMUM CORPO PLASTICO TIPO DUCHA, FORNECIMENTO E INST ALACAO</v>
          </cell>
          <cell r="C2875" t="str">
            <v>UN</v>
          </cell>
          <cell r="D2875" t="str">
            <v>CR</v>
          </cell>
          <cell r="E2875" t="str">
            <v>54,46</v>
          </cell>
        </row>
        <row r="2876">
          <cell r="A2876" t="str">
            <v>0270</v>
          </cell>
          <cell r="B2876" t="str">
            <v>CHAVES EM GERAL/FUSIVEIS E CONECTORES CHAVE SECCIONADORA TRIPOLAR, ABERTURA SOB CARGA, COM FUSÍVEIS NH - 100 A/250V - FORNECIMENTO E INSTALACAO</v>
          </cell>
        </row>
        <row r="2877">
          <cell r="A2877">
            <v>72322</v>
          </cell>
          <cell r="B2877" t="str">
            <v>CHAVE SECCIONADORA TRIPOLAR, ABERTURA SOB CARGA, COM FUSÍVEIS NH - 100 A/250V - FORNECIMENTO E INSTALACAO</v>
          </cell>
          <cell r="C2877" t="str">
            <v>UN</v>
          </cell>
          <cell r="D2877" t="str">
            <v>CR</v>
          </cell>
          <cell r="E2877" t="str">
            <v>341,16</v>
          </cell>
        </row>
        <row r="2878">
          <cell r="A2878">
            <v>72326</v>
          </cell>
          <cell r="B2878" t="str">
            <v>CHAVE SECCIONADORA TRIPOLAR, ABERTURA SOB CARGA, COM FUSÍVEIS NH - 200 A/250V</v>
          </cell>
          <cell r="C2878" t="str">
            <v>UN</v>
          </cell>
          <cell r="D2878" t="str">
            <v>CR</v>
          </cell>
          <cell r="E2878" t="str">
            <v>446,43</v>
          </cell>
        </row>
        <row r="2879">
          <cell r="A2879">
            <v>72327</v>
          </cell>
          <cell r="B2879" t="str">
            <v>FUSÍVEL TIPO "DIAZED", TIPO RÁPIDO OU RETARDADO - 2/25A - FORNECIMENTO E INSTALACAO</v>
          </cell>
          <cell r="C2879" t="str">
            <v>UN</v>
          </cell>
          <cell r="D2879" t="str">
            <v>CR</v>
          </cell>
          <cell r="E2879" t="str">
            <v>5,28</v>
          </cell>
        </row>
        <row r="2880">
          <cell r="A2880">
            <v>72328</v>
          </cell>
          <cell r="B2880" t="str">
            <v>FUSÍVEL TIPO "DIAZED", TIPO RÁPIDO OU RETARDADO - 35/63A - FORNECIMENT O E INSTALACAO</v>
          </cell>
          <cell r="C2880" t="str">
            <v>UN</v>
          </cell>
          <cell r="D2880" t="str">
            <v>CR</v>
          </cell>
          <cell r="E2880" t="str">
            <v>6,42</v>
          </cell>
        </row>
        <row r="2881">
          <cell r="A2881">
            <v>72330</v>
          </cell>
          <cell r="B2881" t="str">
            <v>FUSÍVEL TIPO NH 200A - TAMANHO 01 - FORNECIMENTO E INSTALACAO</v>
          </cell>
          <cell r="C2881" t="str">
            <v>UN</v>
          </cell>
          <cell r="D2881" t="str">
            <v>CR</v>
          </cell>
          <cell r="E2881" t="str">
            <v>31,11</v>
          </cell>
        </row>
        <row r="2882">
          <cell r="A2882">
            <v>73780</v>
          </cell>
          <cell r="B2882" t="str">
            <v>CHAVES CHAVE FUSIVEL UNIPOLAR, 15KV - 100A, EQUIPADA COM COMANDO PARA HASTE D E MANOBRA . FORNECIMENTO E INSTALAÇÃO.</v>
          </cell>
        </row>
        <row r="2883">
          <cell r="A2883" t="str">
            <v>73780/001</v>
          </cell>
          <cell r="B2883" t="str">
            <v>CHAVE FUSIVEL UNIPOLAR, 15KV - 100A, EQUIPADA COM COMANDO PARA HASTE D E MANOBRA . FORNECIMENTO E INSTALAÇÃO.</v>
          </cell>
          <cell r="C2883" t="str">
            <v>UN</v>
          </cell>
          <cell r="D2883" t="str">
            <v>CR</v>
          </cell>
          <cell r="E2883" t="str">
            <v>297,18</v>
          </cell>
        </row>
        <row r="2884">
          <cell r="A2884" t="str">
            <v>73780/002</v>
          </cell>
          <cell r="B2884" t="str">
            <v>CHAVE BLINDADA TRIPOLAR 250V, 30A - FORNECIMENTO E INSTALACAO</v>
          </cell>
          <cell r="C2884" t="str">
            <v>UN</v>
          </cell>
          <cell r="D2884" t="str">
            <v>CR</v>
          </cell>
          <cell r="E2884" t="str">
            <v>186,76</v>
          </cell>
        </row>
        <row r="2885">
          <cell r="A2885" t="str">
            <v>73780/003</v>
          </cell>
          <cell r="B2885" t="str">
            <v>CHAVE BLINDADA TRIPOLAR 250V, 60A - FORNECIMENTO E INSTALACAO</v>
          </cell>
          <cell r="C2885" t="str">
            <v>UN</v>
          </cell>
          <cell r="D2885" t="str">
            <v>CR</v>
          </cell>
          <cell r="E2885" t="str">
            <v>297,54</v>
          </cell>
        </row>
        <row r="2886">
          <cell r="A2886" t="str">
            <v>73780/004</v>
          </cell>
          <cell r="B2886" t="str">
            <v>CHAVE BLINDADA TRIPOLAR 250V, 100A - FORNECIMENTO E INSTALACAO</v>
          </cell>
          <cell r="C2886" t="str">
            <v>UN</v>
          </cell>
          <cell r="D2886" t="str">
            <v>CR</v>
          </cell>
          <cell r="E2886" t="str">
            <v>669,38</v>
          </cell>
        </row>
        <row r="2887">
          <cell r="A2887">
            <v>83482</v>
          </cell>
          <cell r="B2887" t="str">
            <v>FUSIVEL TIPO NH 250 A, TAMANHO 1 - FORNECIMENTO E INSTALACAO</v>
          </cell>
          <cell r="C2887" t="str">
            <v>UN</v>
          </cell>
          <cell r="D2887" t="str">
            <v>CR</v>
          </cell>
          <cell r="E2887" t="str">
            <v>31,32</v>
          </cell>
        </row>
        <row r="2888">
          <cell r="A2888">
            <v>83487</v>
          </cell>
          <cell r="B2888" t="str">
            <v xml:space="preserve">BASE PARA FUSIVEL (PORTA-FUSIVEL) NH 01 250A SECCIONADOR TRIPOLAR 15KV/400A ACIONAM SIMULT VARA MANOBRA (MANOBRA) - FORNECIMENTO E INSTALACAO </v>
          </cell>
          <cell r="C2888" t="str">
            <v>UN</v>
          </cell>
          <cell r="D2888" t="str">
            <v>CR</v>
          </cell>
          <cell r="E2888" t="str">
            <v>74,79</v>
          </cell>
        </row>
        <row r="2889">
          <cell r="A2889">
            <v>83488</v>
          </cell>
          <cell r="B2889" t="str">
            <v xml:space="preserve">SECCIONADOR TRIPOLAR 15KV/400A ACIONAM SIMULT VARA MANOBRA (MANOBRA) - FORNECIMENTO E INSTALACAO </v>
          </cell>
          <cell r="C2889" t="str">
            <v>UN</v>
          </cell>
          <cell r="D2889" t="str">
            <v>CR</v>
          </cell>
          <cell r="E2889" t="str">
            <v>2.138,54</v>
          </cell>
        </row>
        <row r="2890">
          <cell r="A2890">
            <v>83489</v>
          </cell>
          <cell r="B2890" t="str">
            <v>SECCIONADOR TRIPOLAR 15KV/400A ACIONAM SIMULT PUNHO MANOBRA (COMANDO) - FORNECIMENTO E INSTALACAO</v>
          </cell>
          <cell r="C2890" t="str">
            <v>UN</v>
          </cell>
          <cell r="D2890" t="str">
            <v>CR</v>
          </cell>
          <cell r="E2890" t="str">
            <v>2.324,27</v>
          </cell>
        </row>
        <row r="2891">
          <cell r="A2891">
            <v>83490</v>
          </cell>
          <cell r="B2891" t="str">
            <v>CHAVE FACA TRIPOLAR BLINDADA 250V/30A - FORNECIMENTO E INSTALACAO CHAVE GUARDA MOTOR TRIFASICO 5CV/220V C/ CHAVE MAGNETICA - FORNECIMENT O E INSTALACAO</v>
          </cell>
          <cell r="C2891" t="str">
            <v>UN</v>
          </cell>
          <cell r="D2891" t="str">
            <v>CR</v>
          </cell>
          <cell r="E2891" t="str">
            <v>184,18</v>
          </cell>
        </row>
        <row r="2892">
          <cell r="A2892">
            <v>83491</v>
          </cell>
          <cell r="B2892" t="str">
            <v>CHAVE GUARDA MOTOR TRIFASICO 5CV/220V C/ CHAVE MAGNETICA - FORNECIMENT O E INSTALACAO</v>
          </cell>
          <cell r="C2892" t="str">
            <v>UN</v>
          </cell>
          <cell r="D2892" t="str">
            <v>CR</v>
          </cell>
          <cell r="E2892" t="str">
            <v>726,29</v>
          </cell>
        </row>
        <row r="2893">
          <cell r="A2893">
            <v>83492</v>
          </cell>
          <cell r="B2893" t="str">
            <v>CHAVE GUARDA MOTOR TRIFISICA 10CV/220V C/ CHAVE MAGNETICA - FORNECIMEN TO E INSTALACAO</v>
          </cell>
          <cell r="C2893" t="str">
            <v>UN</v>
          </cell>
          <cell r="D2893" t="str">
            <v>CR</v>
          </cell>
          <cell r="E2893" t="str">
            <v>705,67</v>
          </cell>
        </row>
        <row r="2894">
          <cell r="A2894">
            <v>83493</v>
          </cell>
          <cell r="B2894" t="str">
            <v>FUSIVEL TIPO NH 250A - TAMANHO 01 - FORNECIMENTO E INSTALACAO</v>
          </cell>
          <cell r="C2894" t="str">
            <v>UN</v>
          </cell>
          <cell r="D2894" t="str">
            <v>CR</v>
          </cell>
          <cell r="E2894" t="str">
            <v>31,11</v>
          </cell>
        </row>
        <row r="2895">
          <cell r="A2895">
            <v>85195</v>
          </cell>
          <cell r="B2895" t="str">
            <v>CHAVE DE BOIA AUTOMÁTICA</v>
          </cell>
          <cell r="C2895" t="str">
            <v>UN</v>
          </cell>
          <cell r="D2895" t="str">
            <v>CR</v>
          </cell>
          <cell r="E2895" t="str">
            <v>61,81</v>
          </cell>
        </row>
        <row r="2896">
          <cell r="A2896">
            <v>88547</v>
          </cell>
          <cell r="B2896" t="str">
            <v>CHAVE DE BOIA AUTOMÁTICA SUPERIOR 10A/250V - FORNECIMENTO E INSTALACAO</v>
          </cell>
          <cell r="C2896" t="str">
            <v>UN</v>
          </cell>
          <cell r="D2896" t="str">
            <v>CR</v>
          </cell>
          <cell r="E2896" t="str">
            <v>67,18</v>
          </cell>
        </row>
        <row r="2897">
          <cell r="A2897" t="str">
            <v>0186</v>
          </cell>
          <cell r="B2897" t="str">
            <v>INCENDIO ABRIGO PARA HIDRANTE, 75X45X17CM, COM REGISTRO GLOBO ANGULAR 45º 2.1/2 ", ADAPTADOR STORZ 2.1/2", MANGUEIRA DE INCÊNDIO 15M, REDUÇÃO 2.1/2X1. 1/2" E ESGUICHO EM LATÃO 1.1/2" - FORNECIMENTO E INSTALAÇÃO</v>
          </cell>
        </row>
        <row r="2898">
          <cell r="A2898">
            <v>72283</v>
          </cell>
          <cell r="B2898" t="str">
            <v>ABRIGO PARA HIDRANTE, 75X45X17CM, COM REGISTRO GLOBO ANGULAR 45º 2.1/2 ", ADAPTADOR STORZ 2.1/2", MANGUEIRA DE INCÊNDIO 15M, REDUÇÃO 2.1/2X1. 1/2" E ESGUICHO EM LATÃO 1.1/2" - FORNECIMENTO E INSTALAÇÃO</v>
          </cell>
          <cell r="C2898" t="str">
            <v>UN</v>
          </cell>
          <cell r="D2898" t="str">
            <v>CR</v>
          </cell>
          <cell r="E2898" t="str">
            <v>716,47</v>
          </cell>
        </row>
        <row r="2899">
          <cell r="A2899">
            <v>72284</v>
          </cell>
          <cell r="B2899" t="str">
            <v>ABRIGO PARA HIDRANTE, 90X60X17CM, COM REGISTRO GLOBO ANGULAR 45º 2.1/2 ", ADAPTADOR STORZ 2.1/2", MANGUEIRA DE INCÊNDIO 20M, REDUÇÃO 2.1/2X1. 1/2" E ESGUICHO EM LATÃO 1.1/2" - FORNECIMENTO E INSTALAÇÃO</v>
          </cell>
          <cell r="C2899" t="str">
            <v>UN</v>
          </cell>
          <cell r="D2899" t="str">
            <v>CR</v>
          </cell>
          <cell r="E2899" t="str">
            <v>821,28</v>
          </cell>
        </row>
        <row r="2900">
          <cell r="A2900">
            <v>72287</v>
          </cell>
          <cell r="B2900" t="str">
            <v>CAIXA DE INCÊNDIO 45X75X17CM - FORNECIMENTO E INSTALAÇÃO</v>
          </cell>
          <cell r="C2900" t="str">
            <v>UN</v>
          </cell>
          <cell r="D2900" t="str">
            <v>CR</v>
          </cell>
          <cell r="E2900" t="str">
            <v>186,93</v>
          </cell>
        </row>
        <row r="2901">
          <cell r="A2901">
            <v>72288</v>
          </cell>
          <cell r="B2901" t="str">
            <v>CAIXA DE INCÊNDIO 60X75X17CM - FORNECIMENTO E INSTALAÇÃO</v>
          </cell>
          <cell r="C2901" t="str">
            <v>UN</v>
          </cell>
          <cell r="D2901" t="str">
            <v>CR</v>
          </cell>
          <cell r="E2901" t="str">
            <v>233,16</v>
          </cell>
        </row>
        <row r="2902">
          <cell r="A2902">
            <v>72553</v>
          </cell>
          <cell r="B2902" t="str">
            <v>EXTINTOR DE PQS 4KG - FORNECIMENTO E INSTALACAO</v>
          </cell>
          <cell r="C2902" t="str">
            <v>UN</v>
          </cell>
          <cell r="D2902" t="str">
            <v>CR</v>
          </cell>
          <cell r="E2902" t="str">
            <v>161,04</v>
          </cell>
        </row>
        <row r="2903">
          <cell r="A2903">
            <v>72554</v>
          </cell>
          <cell r="B2903" t="str">
            <v>EXTINTOR DE CO2 6KG - FORNECIMENTO E INSTALACAO</v>
          </cell>
          <cell r="C2903" t="str">
            <v>UN</v>
          </cell>
          <cell r="D2903" t="str">
            <v>CR</v>
          </cell>
          <cell r="E2903" t="str">
            <v>548,73</v>
          </cell>
        </row>
        <row r="2904">
          <cell r="A2904">
            <v>73775</v>
          </cell>
          <cell r="B2904" t="str">
            <v>EXTINTOR DE INCENDIO</v>
          </cell>
        </row>
        <row r="2905">
          <cell r="A2905" t="str">
            <v>73775/001</v>
          </cell>
          <cell r="B2905" t="str">
            <v>EXTINTOR INCENDIO TP PO QUIMICO 4KG FORNECIMENTO E COLOCACAO EXTINTOR INCENDIO AGUA-PRESSURIZADA 10L INCL SUPORTE PAREDE CARGA COMPLETA FORNECIMENTO E COLOCACAO</v>
          </cell>
          <cell r="C2905" t="str">
            <v>UN</v>
          </cell>
          <cell r="D2905" t="str">
            <v>CR</v>
          </cell>
          <cell r="E2905" t="str">
            <v>166,38</v>
          </cell>
        </row>
        <row r="2906">
          <cell r="A2906" t="str">
            <v>73775/002</v>
          </cell>
          <cell r="B2906" t="str">
            <v>EXTINTOR INCENDIO AGUA-PRESSURIZADA 10L INCL SUPORTE PAREDE CARGA COMPLETA FORNECIMENTO E COLOCACAO</v>
          </cell>
          <cell r="C2906" t="str">
            <v>UN</v>
          </cell>
          <cell r="D2906" t="str">
            <v>CR</v>
          </cell>
          <cell r="E2906" t="str">
            <v>171,57</v>
          </cell>
        </row>
        <row r="2907">
          <cell r="A2907">
            <v>83633</v>
          </cell>
          <cell r="B2907" t="str">
            <v>HIDRANTE SUBTERRANEO FERRO FUNDIDO C/ CURVA LONGA E CAIXA DN=75MM EXTINTOR INCENDIO TP GAS CARBONICO 4KG COMPLETO - FORNECIMENTO E INSTA  LACAO</v>
          </cell>
          <cell r="C2907" t="str">
            <v>UN</v>
          </cell>
          <cell r="D2907" t="str">
            <v>CR</v>
          </cell>
          <cell r="E2907" t="str">
            <v>2.418,82</v>
          </cell>
        </row>
        <row r="2908">
          <cell r="A2908">
            <v>83634</v>
          </cell>
          <cell r="B2908" t="str">
            <v>EXTINTOR INCENDIO TP GAS CARBONICO 4KG COMPLETO - FORNECIMENTO E INSTA  LACAO</v>
          </cell>
          <cell r="C2908" t="str">
            <v>UN</v>
          </cell>
          <cell r="D2908" t="str">
            <v>CR</v>
          </cell>
          <cell r="E2908" t="str">
            <v>512,54</v>
          </cell>
        </row>
        <row r="2909">
          <cell r="A2909">
            <v>83635</v>
          </cell>
          <cell r="B2909" t="str">
            <v>EXTINTOR INCENDIO TP PO QUIMICO 6KG - FORNECIMENTO E INSTALACAO</v>
          </cell>
          <cell r="C2909" t="str">
            <v>UN</v>
          </cell>
          <cell r="D2909" t="str">
            <v>CR</v>
          </cell>
          <cell r="E2909" t="str">
            <v>194,07</v>
          </cell>
        </row>
        <row r="2910">
          <cell r="A2910" t="str">
            <v>0187</v>
          </cell>
          <cell r="B2910" t="str">
            <v>TELEFONE TOMADA PARA TELEFONE DE 4 POLOS PADRAO TELEBRAS - FORNECIMENTO E INSTA LACAO</v>
          </cell>
        </row>
        <row r="2911">
          <cell r="A2911">
            <v>72337</v>
          </cell>
          <cell r="B2911" t="str">
            <v>TOMADA PARA TELEFONE DE 4 POLOS PADRAO TELEBRAS - FORNECIMENTO E INSTA LACAO</v>
          </cell>
          <cell r="C2911" t="str">
            <v>UN</v>
          </cell>
          <cell r="D2911" t="str">
            <v>CR</v>
          </cell>
          <cell r="E2911" t="str">
            <v>19,54</v>
          </cell>
        </row>
        <row r="2912">
          <cell r="A2912">
            <v>73688</v>
          </cell>
          <cell r="B2912" t="str">
            <v>CABO TELEFONICO CTP-APL-50, 30 PARES (USO EXTERNO) - FORNECIMENTO E IN STALACAO</v>
          </cell>
          <cell r="C2912" t="str">
            <v>M</v>
          </cell>
          <cell r="D2912" t="str">
            <v>CR</v>
          </cell>
          <cell r="E2912" t="str">
            <v>22,04</v>
          </cell>
        </row>
        <row r="2913">
          <cell r="A2913">
            <v>73689</v>
          </cell>
          <cell r="B2913" t="str">
            <v>CABO TELEFONICO CTP-APL-50, 20 PARES (USO EXTERNO) - FORNECIMENTO E IN STALACAO</v>
          </cell>
          <cell r="C2913" t="str">
            <v>M</v>
          </cell>
          <cell r="D2913" t="str">
            <v>CR</v>
          </cell>
          <cell r="E2913" t="str">
            <v>15,98</v>
          </cell>
        </row>
        <row r="2914">
          <cell r="A2914">
            <v>73690</v>
          </cell>
          <cell r="B2914" t="str">
            <v>CABO TELEFONICO CTP-APL-50, 10 PARES (USO EXTERNO) - FORNECIMENTO E IN STALACAO</v>
          </cell>
          <cell r="C2914" t="str">
            <v>M</v>
          </cell>
          <cell r="D2914" t="str">
            <v>CR</v>
          </cell>
          <cell r="E2914" t="str">
            <v>9,89</v>
          </cell>
        </row>
        <row r="2915">
          <cell r="A2915">
            <v>73749</v>
          </cell>
          <cell r="B2915" t="str">
            <v>CAIXAS PARA INSTALACOES TELEFONICAS CAIXA ENTERRADA PARA INSTALACOES TELEFONICAS TIPO R1 0,60X0,35X0,50M E M BLOCOS DE CONCRETO ESTRUTURAL</v>
          </cell>
        </row>
        <row r="2916">
          <cell r="A2916" t="str">
            <v>73749/001</v>
          </cell>
          <cell r="B2916" t="str">
            <v>CAIXA ENTERRADA PARA INSTALACOES TELEFONICAS TIPO R1 0,60X0,35X0,50M E M BLOCOS DE CONCRETO ESTRUTURAL</v>
          </cell>
          <cell r="C2916" t="str">
            <v>UN</v>
          </cell>
          <cell r="D2916" t="str">
            <v>CR</v>
          </cell>
          <cell r="E2916" t="str">
            <v>158,75</v>
          </cell>
        </row>
        <row r="2917">
          <cell r="A2917" t="str">
            <v>73749/002</v>
          </cell>
          <cell r="B2917" t="str">
            <v>CAIXA ENTERRADA PARA INSTALACOES TELEFONICAS TIPO R2 1,07X0,52X0,50M E M BLOCOS DE CONCRETO ESTRUTURAL</v>
          </cell>
          <cell r="C2917" t="str">
            <v>UN</v>
          </cell>
          <cell r="D2917" t="str">
            <v>CR</v>
          </cell>
          <cell r="E2917" t="str">
            <v>293,83</v>
          </cell>
        </row>
        <row r="2918">
          <cell r="A2918" t="str">
            <v>73749/003</v>
          </cell>
          <cell r="B2918" t="str">
            <v>CAIXA ENTERRADA PARA INSTALACOES TELEFONICAS TIPO R3 1,30X1,20X1,20M E M BLOCOS DE CONCRETO ESTRUTURAL</v>
          </cell>
          <cell r="C2918" t="str">
            <v>UN</v>
          </cell>
          <cell r="D2918" t="str">
            <v>CR</v>
          </cell>
          <cell r="E2918" t="str">
            <v>943,80</v>
          </cell>
        </row>
        <row r="2919">
          <cell r="A2919">
            <v>73768</v>
          </cell>
          <cell r="B2919" t="str">
            <v>CABOS TELEFONICOS FIO TELEFONICO FI 0,6MM, 2 CONDUTORES (USO INTERNO)-  FORNECIMENTO E I NSTALACAO</v>
          </cell>
        </row>
        <row r="2920">
          <cell r="A2920" t="str">
            <v>73768/001</v>
          </cell>
          <cell r="B2920" t="str">
            <v>FIO TELEFONICO FI 0,6MM, 2 CONDUTORES (USO INTERNO)-  FORNECIMENTO E I NSTALACAO</v>
          </cell>
          <cell r="C2920" t="str">
            <v>M</v>
          </cell>
          <cell r="D2920" t="str">
            <v>CR</v>
          </cell>
          <cell r="E2920" t="str">
            <v>1,40</v>
          </cell>
        </row>
        <row r="2921">
          <cell r="A2921" t="str">
            <v>73768/002</v>
          </cell>
          <cell r="B2921" t="str">
            <v>CABO TELEFONICO FE 1,0MM, 2 CONDUTORES (USO EXTERNO) - FORNECIMENTO E INSTALACAO</v>
          </cell>
          <cell r="C2921" t="str">
            <v>M</v>
          </cell>
          <cell r="D2921" t="str">
            <v>CR</v>
          </cell>
          <cell r="E2921" t="str">
            <v>2,52</v>
          </cell>
        </row>
        <row r="2922">
          <cell r="A2922" t="str">
            <v>73768/003</v>
          </cell>
          <cell r="B2922" t="str">
            <v>CABO TELEFONICO CI-50 10 PARES (USO INTERNO) - FORNECIMENTO E INSTALAC AO</v>
          </cell>
          <cell r="C2922" t="str">
            <v>M</v>
          </cell>
          <cell r="D2922" t="str">
            <v>CR</v>
          </cell>
          <cell r="E2922" t="str">
            <v>7,41</v>
          </cell>
        </row>
        <row r="2923">
          <cell r="A2923" t="str">
            <v>73768/004</v>
          </cell>
          <cell r="B2923" t="str">
            <v>CABO TELEFONICO CI-50 20PARES (USO INTERNO) - FORNECIMENTO E INSTALACA O</v>
          </cell>
          <cell r="C2923" t="str">
            <v>M</v>
          </cell>
          <cell r="D2923" t="str">
            <v>CR</v>
          </cell>
          <cell r="E2923" t="str">
            <v>13,07</v>
          </cell>
        </row>
        <row r="2924">
          <cell r="A2924" t="str">
            <v>73768/005</v>
          </cell>
          <cell r="B2924" t="str">
            <v>CABO TELEFONICO CI-50 30PARES (USO INTERNO) - FORNECIMENTO E INSTALACA  O</v>
          </cell>
          <cell r="C2924" t="str">
            <v>M</v>
          </cell>
          <cell r="D2924" t="str">
            <v>CR</v>
          </cell>
          <cell r="E2924" t="str">
            <v>17,36</v>
          </cell>
        </row>
        <row r="2925">
          <cell r="A2925" t="str">
            <v>73768/006</v>
          </cell>
          <cell r="B2925" t="str">
            <v>CABO TELEFONICO CI-50 50PARES (USO INTERNO) - FORNECIMENTO E INSTALACA O</v>
          </cell>
          <cell r="C2925" t="str">
            <v>M</v>
          </cell>
          <cell r="D2925" t="str">
            <v>CR</v>
          </cell>
          <cell r="E2925" t="str">
            <v>29,64</v>
          </cell>
        </row>
        <row r="2926">
          <cell r="A2926" t="str">
            <v>73768/007</v>
          </cell>
          <cell r="B2926" t="str">
            <v>CABO TELEFONICO CI-50 75 PARES (USO INTERNO) - FORNECIMENTO E INSTALAC AO</v>
          </cell>
          <cell r="C2926" t="str">
            <v>M</v>
          </cell>
          <cell r="D2926" t="str">
            <v>CR</v>
          </cell>
          <cell r="E2926" t="str">
            <v>47,19</v>
          </cell>
        </row>
        <row r="2927">
          <cell r="A2927" t="str">
            <v>73768/008</v>
          </cell>
          <cell r="B2927" t="str">
            <v>CABO TELEFONICO CI-50 200 PARES (USO INTERNO) - FORNECIMENTO E INSTALA CAO</v>
          </cell>
          <cell r="C2927" t="str">
            <v>M</v>
          </cell>
          <cell r="D2927" t="str">
            <v>CR</v>
          </cell>
          <cell r="E2927" t="str">
            <v>113,56</v>
          </cell>
        </row>
        <row r="2928">
          <cell r="A2928" t="str">
            <v>73768/009</v>
          </cell>
          <cell r="B2928" t="str">
            <v>CABO TELEFONICO CCI-50 1 PAR (USO INTERNO) - FORNECIMENTO E INSTALACAO CABO TELEFONICO CCI-50 2 PARES (USO INTERNO) - FORNECIMENTO E INSTALAC AO</v>
          </cell>
          <cell r="C2928" t="str">
            <v>M</v>
          </cell>
          <cell r="D2928" t="str">
            <v>CR</v>
          </cell>
          <cell r="E2928" t="str">
            <v>1,11</v>
          </cell>
        </row>
        <row r="2929">
          <cell r="A2929" t="str">
            <v>73768/010</v>
          </cell>
          <cell r="B2929" t="str">
            <v>CABO TELEFONICO CCI-50 2 PARES (USO INTERNO) - FORNECIMENTO E INSTALAC AO</v>
          </cell>
          <cell r="C2929" t="str">
            <v>M</v>
          </cell>
          <cell r="D2929" t="str">
            <v>CR</v>
          </cell>
          <cell r="E2929" t="str">
            <v>1,52</v>
          </cell>
        </row>
        <row r="2930">
          <cell r="A2930" t="str">
            <v>73768/011</v>
          </cell>
          <cell r="B2930" t="str">
            <v>CABO TELEFONICO CCI-50 3 PARES (USO INTERNO) - FORNECIMENTO E INSTALAC AO</v>
          </cell>
          <cell r="C2930" t="str">
            <v>M</v>
          </cell>
          <cell r="D2930" t="str">
            <v>CR</v>
          </cell>
          <cell r="E2930" t="str">
            <v>2,04</v>
          </cell>
        </row>
        <row r="2931">
          <cell r="A2931" t="str">
            <v>73768/012</v>
          </cell>
          <cell r="B2931" t="str">
            <v>CABO TELEFONICO CCI-50 4 PARES (USO INTERNO) - FORNECIMENTO E INSTALAC AO</v>
          </cell>
          <cell r="C2931" t="str">
            <v>M</v>
          </cell>
          <cell r="D2931" t="str">
            <v>CR</v>
          </cell>
          <cell r="E2931" t="str">
            <v>2,73</v>
          </cell>
        </row>
        <row r="2932">
          <cell r="A2932" t="str">
            <v>73768/013</v>
          </cell>
          <cell r="B2932" t="str">
            <v>CABO TELEFONICO CCI-50 5 PARES (USO INTERNO) - FORNECIMENTO E INSTALAC AO</v>
          </cell>
          <cell r="C2932" t="str">
            <v>M</v>
          </cell>
          <cell r="D2932" t="str">
            <v>CR</v>
          </cell>
          <cell r="E2932" t="str">
            <v>3,66</v>
          </cell>
        </row>
        <row r="2933">
          <cell r="A2933" t="str">
            <v>73768/014</v>
          </cell>
          <cell r="B2933" t="str">
            <v>CABO TELEFONICO CCI-50 6 PARES (USO INTERNO) - FORNECIMENTO E INSTALA CAO</v>
          </cell>
          <cell r="C2933" t="str">
            <v>M</v>
          </cell>
          <cell r="D2933" t="str">
            <v>CR</v>
          </cell>
          <cell r="E2933" t="str">
            <v>4,61</v>
          </cell>
        </row>
        <row r="2934">
          <cell r="A2934">
            <v>83366</v>
          </cell>
          <cell r="B2934" t="str">
            <v>CAIXA DE PASSAGEM PARA TELEFONE 10X10X5CM (SOBREPOR) FORNECIMENTO E IN STALACAO</v>
          </cell>
          <cell r="C2934" t="str">
            <v>UN</v>
          </cell>
          <cell r="D2934" t="str">
            <v>CR</v>
          </cell>
          <cell r="E2934" t="str">
            <v>49,51</v>
          </cell>
        </row>
        <row r="2935">
          <cell r="A2935">
            <v>83367</v>
          </cell>
          <cell r="B2935" t="str">
            <v>CAIXA DE PASSAGEM PARA TELEFONE 80X80X15CM (SOBREPOR) FORNECIMENTO E I NSTALACAO</v>
          </cell>
          <cell r="C2935" t="str">
            <v>UN</v>
          </cell>
          <cell r="D2935" t="str">
            <v>CR</v>
          </cell>
          <cell r="E2935" t="str">
            <v>396,52</v>
          </cell>
        </row>
        <row r="2936">
          <cell r="A2936">
            <v>83368</v>
          </cell>
          <cell r="B2936" t="str">
            <v>CAIXA DE PASSAGEM PARA TELEFONE 150X150X15CM (SOBREPOR) FORNECIMENTO E INSTALACAO</v>
          </cell>
          <cell r="C2936" t="str">
            <v>UN</v>
          </cell>
          <cell r="D2936" t="str">
            <v>CR</v>
          </cell>
          <cell r="E2936" t="str">
            <v>1.440,86</v>
          </cell>
        </row>
        <row r="2937">
          <cell r="A2937">
            <v>83369</v>
          </cell>
          <cell r="B2937" t="str">
            <v>QUADRO DE DISTRIBUICAO PARA TELEFONE N.4, 60X60X12CM EM CHAPA METALICA , DE EMBUTIR, SEM ACESSORIOS, PADRAO TELEBRAS, FORNECIMENTO E INSTALAC AO</v>
          </cell>
          <cell r="C2937" t="str">
            <v>UN</v>
          </cell>
          <cell r="D2937" t="str">
            <v>CR</v>
          </cell>
          <cell r="E2937" t="str">
            <v>261,70</v>
          </cell>
        </row>
        <row r="2938">
          <cell r="A2938">
            <v>83370</v>
          </cell>
          <cell r="B2938" t="str">
            <v>QUADRO DE DISTRIBUICAO PARA TELEFONE N.3, 40X40X12CM EM CHAPA METALICA  , DE EMBUTIR, SEM ACESSORIOS, PADRAO TELEBRAS, FORNECIMENTO E INSTALAC AO</v>
          </cell>
          <cell r="C2938" t="str">
            <v>UN</v>
          </cell>
          <cell r="D2938" t="str">
            <v>CR</v>
          </cell>
          <cell r="E2938" t="str">
            <v>181,75</v>
          </cell>
        </row>
        <row r="2939">
          <cell r="A2939">
            <v>83371</v>
          </cell>
          <cell r="B2939" t="str">
            <v>QUADRO DE DISTRIBUICAO PARA TELEFONE N.2, 20X20X12CM EM CHAPA METALICA , DE EMBUTIR, SEM ACESSORIOS, PADRAO TELEBRAS, FORNECIMENTO E INSTALAC AO</v>
          </cell>
          <cell r="C2939" t="str">
            <v>UN</v>
          </cell>
          <cell r="D2939" t="str">
            <v>CR</v>
          </cell>
          <cell r="E2939" t="str">
            <v>113,22</v>
          </cell>
        </row>
        <row r="2940">
          <cell r="A2940">
            <v>83639</v>
          </cell>
          <cell r="B2940" t="str">
            <v>CABO TELEFONICO CT-APL-50, 100 PARES (USO EXTERNO) - FORNECIMENTO E IN STALACAO</v>
          </cell>
          <cell r="C2940" t="str">
            <v>M</v>
          </cell>
          <cell r="D2940" t="str">
            <v>CR</v>
          </cell>
          <cell r="E2940" t="str">
            <v>57,92</v>
          </cell>
        </row>
        <row r="2941">
          <cell r="A2941">
            <v>84676</v>
          </cell>
          <cell r="B2941" t="str">
            <v>QUADRO DE DISTRIBUICAO PARA TELEFONE N.5, 80X80X12CM EM CHAPA METALICA , SEM ACESSORIOS, PADRAO TELEBRAS, FORNECIMENTO E INSTALACAO</v>
          </cell>
          <cell r="C2941" t="str">
            <v>UN</v>
          </cell>
          <cell r="D2941" t="str">
            <v>CR</v>
          </cell>
          <cell r="E2941" t="str">
            <v>351,77</v>
          </cell>
        </row>
        <row r="2942">
          <cell r="A2942">
            <v>84796</v>
          </cell>
          <cell r="B2942" t="str">
            <v>TAMPAO FOFO P/ CAIXA R2 PADRAO TELEBRAS COMPLETO - FORNECIMENTO E INST ALACAO</v>
          </cell>
          <cell r="C2942" t="str">
            <v>UN</v>
          </cell>
          <cell r="D2942" t="str">
            <v>AS</v>
          </cell>
          <cell r="E2942" t="str">
            <v>490,29</v>
          </cell>
        </row>
        <row r="2943">
          <cell r="A2943">
            <v>84798</v>
          </cell>
          <cell r="B2943" t="str">
            <v>TAMPAO FOFO P/ CAIXA R1 PADRAO TELEBRAS COMPLETO - FORNECIMENTO E INST ALACAO</v>
          </cell>
          <cell r="C2943" t="str">
            <v>UN</v>
          </cell>
          <cell r="D2943" t="str">
            <v>AS</v>
          </cell>
          <cell r="E2943" t="str">
            <v>217,08</v>
          </cell>
        </row>
        <row r="2944">
          <cell r="A2944" t="str">
            <v>0190</v>
          </cell>
          <cell r="B2944" t="str">
            <v>AR CONDICIONADO</v>
          </cell>
        </row>
        <row r="2945">
          <cell r="A2945">
            <v>83636</v>
          </cell>
          <cell r="B2945" t="str">
            <v>DUTO CHAPA GALVANIZADA NUM 26 P/ AR CONDICIONADO</v>
          </cell>
          <cell r="C2945" t="str">
            <v>M2</v>
          </cell>
          <cell r="D2945" t="str">
            <v>CR</v>
          </cell>
          <cell r="E2945" t="str">
            <v>38,05</v>
          </cell>
        </row>
        <row r="2946">
          <cell r="A2946">
            <v>83637</v>
          </cell>
          <cell r="B2946" t="str">
            <v>DUTO CHAPA GALVANIZADA NUM 22 P/ AR CONDICIONADO</v>
          </cell>
          <cell r="C2946" t="str">
            <v>M2</v>
          </cell>
          <cell r="D2946" t="str">
            <v>CR</v>
          </cell>
          <cell r="E2946" t="str">
            <v>64,28</v>
          </cell>
        </row>
        <row r="2947">
          <cell r="A2947" t="str">
            <v>0274</v>
          </cell>
          <cell r="B2947" t="str">
            <v>GAS</v>
          </cell>
        </row>
        <row r="2948">
          <cell r="A2948">
            <v>74003</v>
          </cell>
          <cell r="B2948" t="str">
            <v>INSTALACAO GAS INSTALACOES GAS CENTRAL P/ EDIFICIO RESIDENCIAL C/ 4 PAVTOS 16 UNID. UMA CENTRAL POR BLOCO COM 16 PONTOS</v>
          </cell>
        </row>
        <row r="2949">
          <cell r="A2949" t="str">
            <v>74003/001</v>
          </cell>
          <cell r="B2949" t="str">
            <v>INSTALACOES GAS CENTRAL P/ EDIFICIO RESIDENCIAL C/ 4 PAVTOS 16 UNID. UMA CENTRAL POR BLOCO COM 16 PONTOS</v>
          </cell>
          <cell r="C2949" t="str">
            <v>UN</v>
          </cell>
          <cell r="D2949" t="str">
            <v>CR</v>
          </cell>
          <cell r="E2949" t="str">
            <v>4.135,13</v>
          </cell>
        </row>
        <row r="2950">
          <cell r="A2950">
            <v>85120</v>
          </cell>
          <cell r="B2950" t="str">
            <v>MANOMETRO 0 A 200 PSI (0 A 14 KGF/CM2), D = 50MM - FORNECIMENTO E COLO CACAO</v>
          </cell>
          <cell r="C2950" t="str">
            <v>UN</v>
          </cell>
          <cell r="D2950" t="str">
            <v>CR</v>
          </cell>
          <cell r="E2950" t="str">
            <v>48,79</v>
          </cell>
        </row>
        <row r="2951">
          <cell r="A2951" t="str">
            <v>0312</v>
          </cell>
          <cell r="B2951" t="str">
            <v>BOMBAS P/INSTALACAO PREDIAL</v>
          </cell>
        </row>
        <row r="2952">
          <cell r="A2952">
            <v>83486</v>
          </cell>
          <cell r="B2952" t="str">
            <v>BOMBA CENTRIFUGA C/ MOTOR ELETRICO TRIFASICO 1CV BOMBA SUBMERSIVEL ELETRICA, TRIFASICA, POTÊNCIA 3,75 HP, DIAMETRO DO R OTOR 90 MM SEMIABERTO, BOCAL DE SAIDA DIAMETRO DE 2 POLEGADAS, HM/Q = 5 M / 61,2 M3/H A 25,5 M / 3,6 M3/H</v>
          </cell>
          <cell r="C2952" t="str">
            <v>UN</v>
          </cell>
          <cell r="D2952" t="str">
            <v>CR</v>
          </cell>
          <cell r="E2952" t="str">
            <v>1.044,35</v>
          </cell>
        </row>
        <row r="2953">
          <cell r="A2953">
            <v>83643</v>
          </cell>
          <cell r="B2953" t="str">
            <v>BOMBA SUBMERSIVEL ELETRICA, TRIFASICA, POTÊNCIA 3,75 HP, DIAMETRO DO R OTOR 90 MM SEMIABERTO, BOCAL DE SAIDA DIAMETRO DE 2 POLEGADAS, HM/Q = 5 M / 61,2 M3/H A 25,5 M / 3,6 M3/H</v>
          </cell>
          <cell r="C2953" t="str">
            <v>UN</v>
          </cell>
          <cell r="D2953" t="str">
            <v>CR</v>
          </cell>
          <cell r="E2953" t="str">
            <v>3.034,36</v>
          </cell>
        </row>
        <row r="2954">
          <cell r="A2954">
            <v>83644</v>
          </cell>
          <cell r="B2954" t="str">
            <v xml:space="preserve">BOMBA RECALQUE D'AGUA TRIFASICA 10,0 HP </v>
          </cell>
          <cell r="C2954" t="str">
            <v>UN</v>
          </cell>
          <cell r="D2954" t="str">
            <v>CR</v>
          </cell>
          <cell r="E2954" t="str">
            <v>4.472,73</v>
          </cell>
        </row>
        <row r="2955">
          <cell r="A2955">
            <v>83645</v>
          </cell>
          <cell r="B2955" t="str">
            <v>BOMBA RECALQUE D'AGUA TRIFASICA 3,0 HP</v>
          </cell>
          <cell r="C2955" t="str">
            <v>UN</v>
          </cell>
          <cell r="D2955" t="str">
            <v>CR</v>
          </cell>
          <cell r="E2955" t="str">
            <v>1.412,68</v>
          </cell>
        </row>
        <row r="2956">
          <cell r="A2956">
            <v>83646</v>
          </cell>
          <cell r="B2956" t="str">
            <v>BOMBA RECALQUE D'AGUA DE ESTAGIOS TRIFASICA 2,0 HP</v>
          </cell>
          <cell r="C2956" t="str">
            <v>UN</v>
          </cell>
          <cell r="D2956" t="str">
            <v>CR</v>
          </cell>
          <cell r="E2956" t="str">
            <v>1.641,95</v>
          </cell>
        </row>
        <row r="2957">
          <cell r="A2957">
            <v>83647</v>
          </cell>
          <cell r="B2957" t="str">
            <v>BOMBA RECALQUE D'AGUA TRIFASICA 1,5HP</v>
          </cell>
          <cell r="C2957" t="str">
            <v>UN</v>
          </cell>
          <cell r="D2957" t="str">
            <v>CR</v>
          </cell>
          <cell r="E2957" t="str">
            <v>1.069,59</v>
          </cell>
        </row>
        <row r="2958">
          <cell r="A2958">
            <v>83648</v>
          </cell>
          <cell r="B2958" t="str">
            <v>BOMBA RECALQUE D'AGUA TRIFASICA 0,5 HP</v>
          </cell>
          <cell r="C2958" t="str">
            <v>UN</v>
          </cell>
          <cell r="D2958" t="str">
            <v>CR</v>
          </cell>
          <cell r="E2958" t="str">
            <v>681,97</v>
          </cell>
        </row>
        <row r="2959">
          <cell r="A2959">
            <v>83649</v>
          </cell>
          <cell r="B2959" t="str">
            <v>BOMBA RECALQUE D'AGUA PREDIO 6 A 10 PAVTOS - 2UD</v>
          </cell>
          <cell r="C2959" t="str">
            <v>UN</v>
          </cell>
          <cell r="D2959" t="str">
            <v>CR</v>
          </cell>
          <cell r="E2959" t="str">
            <v>4.206,57</v>
          </cell>
        </row>
        <row r="2960">
          <cell r="A2960">
            <v>83650</v>
          </cell>
          <cell r="B2960" t="str">
            <v>BOMBA RECALQUE D'AGUA PREDIO 3 A 5 PAVTOS - 2UD</v>
          </cell>
          <cell r="C2960" t="str">
            <v>UN</v>
          </cell>
          <cell r="D2960" t="str">
            <v>CR</v>
          </cell>
          <cell r="E2960" t="str">
            <v>3.520,37</v>
          </cell>
        </row>
        <row r="2961">
          <cell r="A2961" t="str">
            <v>0179</v>
          </cell>
          <cell r="B2961" t="str">
            <v>FORNEC. E ASSENTAMENTO DE TUBOS P/INSTALACAO DOMICILIAR</v>
          </cell>
        </row>
        <row r="2962">
          <cell r="A2962">
            <v>73976</v>
          </cell>
          <cell r="B2962" t="str">
            <v>TUBULAÇÃO EM AÇO GALVANIZADO C/ COSTURA C/ CONEXÕES TUBO DE AÇO GALVANIZADO COM COSTURA 1" (25MM), INCLUSIVE CONEXOES - FO RNECIMENTO E INSTALACAO</v>
          </cell>
        </row>
        <row r="2963">
          <cell r="A2963" t="str">
            <v>73976/004</v>
          </cell>
          <cell r="B2963" t="str">
            <v>TUBO DE AÇO GALVANIZADO COM COSTURA 1" (25MM), INCLUSIVE CONEXOES - FO RNECIMENTO E INSTALACAO</v>
          </cell>
          <cell r="C2963" t="str">
            <v>M</v>
          </cell>
          <cell r="D2963" t="str">
            <v>CR</v>
          </cell>
          <cell r="E2963" t="str">
            <v>49,06</v>
          </cell>
        </row>
        <row r="2964">
          <cell r="A2964" t="str">
            <v>73976/010</v>
          </cell>
          <cell r="B2964" t="str">
            <v>TUBO DE AÇO GALVANIZADO COM COSTURA 4" (100MM), INCLUSIVE CONEXOES - F ORNECIMENTO E INSTALACAO</v>
          </cell>
          <cell r="C2964" t="str">
            <v>M</v>
          </cell>
          <cell r="D2964" t="str">
            <v>CR</v>
          </cell>
          <cell r="E2964" t="str">
            <v>176,21</v>
          </cell>
        </row>
        <row r="2965">
          <cell r="A2965" t="str">
            <v>73976/011</v>
          </cell>
          <cell r="B2965" t="str">
            <v>TUBO DE AÇO GALVANIZADO COM COSTURA 6" (150MM), INCLUSIVE CONEXÕES - I NSTALAÇÃO</v>
          </cell>
          <cell r="C2965" t="str">
            <v>M</v>
          </cell>
          <cell r="D2965" t="str">
            <v>CR</v>
          </cell>
          <cell r="E2965" t="str">
            <v>250,65</v>
          </cell>
        </row>
        <row r="2966">
          <cell r="A2966">
            <v>74061</v>
          </cell>
          <cell r="B2966" t="str">
            <v>TUBULAÇÃO EM COBRE S/ CONEXÕES</v>
          </cell>
        </row>
        <row r="2967">
          <cell r="A2967" t="str">
            <v>74061/008</v>
          </cell>
          <cell r="B2967" t="str">
            <v>TUBO DE COBRE CLASSE "E" 79MM - FORNECIMENTO E INSTALACAO</v>
          </cell>
          <cell r="C2967" t="str">
            <v>M</v>
          </cell>
          <cell r="D2967" t="str">
            <v>CR</v>
          </cell>
          <cell r="E2967" t="str">
            <v>195,52</v>
          </cell>
        </row>
        <row r="2968">
          <cell r="A2968" t="str">
            <v>74061/009</v>
          </cell>
          <cell r="B2968" t="str">
            <v>TUBO DE COBRE CLASSE "E" 104MM - FORNECIMENTO E INSTALACAO</v>
          </cell>
          <cell r="C2968" t="str">
            <v>M</v>
          </cell>
          <cell r="D2968" t="str">
            <v>CR</v>
          </cell>
          <cell r="E2968" t="str">
            <v>286,99</v>
          </cell>
        </row>
        <row r="2969">
          <cell r="A2969">
            <v>75027</v>
          </cell>
          <cell r="B2969" t="str">
            <v>TUBULAÇÃO EM AÇO PRETO S/ COSTURA C/ CONEXÕES TUBO DE AÇO PRETO 4" SEM COSTURA SCHEDULE 40/NBR 5590, INCLUSIVE CONEX OES - FORNECIMENTO E INSTALACAO</v>
          </cell>
        </row>
        <row r="2970">
          <cell r="A2970" t="str">
            <v>75027/004</v>
          </cell>
          <cell r="B2970" t="str">
            <v>TUBO DE AÇO PRETO 4" SEM COSTURA SCHEDULE 40/NBR 5590, INCLUSIVE CONEX OES - FORNECIMENTO E INSTALACAO</v>
          </cell>
          <cell r="C2970" t="str">
            <v>M</v>
          </cell>
          <cell r="D2970" t="str">
            <v>CR</v>
          </cell>
          <cell r="E2970" t="str">
            <v>234,74</v>
          </cell>
        </row>
        <row r="2971">
          <cell r="A2971" t="str">
            <v>75027/005</v>
          </cell>
          <cell r="B2971" t="str">
            <v>TUBO DE AÇO PRETO 6" SEM COSTURA SCHEDULE 40/NBR 5590, INCLUSIVE CONEX ÕES - FORNECIMENTO E INSTALAÇÃO</v>
          </cell>
          <cell r="C2971" t="str">
            <v>M</v>
          </cell>
          <cell r="D2971" t="str">
            <v>CR</v>
          </cell>
          <cell r="E2971" t="str">
            <v>377,98</v>
          </cell>
        </row>
        <row r="2972">
          <cell r="A2972">
            <v>89355</v>
          </cell>
          <cell r="B2972" t="str">
            <v>TUBO, PVC, SOLDÁVEL, DN 20MM, INSTALADO EM RAMAL OU SUB-RAMAL DE ÁGUA - FORNECIMENTO E INSTALAÇÃO. AF_12/2014_P</v>
          </cell>
          <cell r="C2972" t="str">
            <v>M</v>
          </cell>
          <cell r="D2972" t="str">
            <v>CR</v>
          </cell>
          <cell r="E2972" t="str">
            <v>11,66</v>
          </cell>
        </row>
        <row r="2973">
          <cell r="A2973">
            <v>89356</v>
          </cell>
          <cell r="B2973" t="str">
            <v>TUBO, PVC, SOLDÁVEL, DN 25MM, INSTALADO EM RAMAL OU SUB-RAMAL DE ÁGUA - FORNECIMENTO E INSTALAÇÃO. AF_12/2014_P</v>
          </cell>
          <cell r="C2973" t="str">
            <v>M</v>
          </cell>
          <cell r="D2973" t="str">
            <v>CR</v>
          </cell>
          <cell r="E2973" t="str">
            <v>13,88</v>
          </cell>
        </row>
        <row r="2974">
          <cell r="A2974">
            <v>89357</v>
          </cell>
          <cell r="B2974" t="str">
            <v>TUBO, PVC, SOLDÁVEL, DN 32MM, INSTALADO EM RAMAL OU SUB-RAMAL DE ÁGUA  - FORNECIMENTO E INSTALAÇÃO. AF_12/2014_P</v>
          </cell>
          <cell r="C2974" t="str">
            <v>M</v>
          </cell>
          <cell r="D2974" t="str">
            <v>CR</v>
          </cell>
          <cell r="E2974" t="str">
            <v>19,38</v>
          </cell>
        </row>
        <row r="2975">
          <cell r="A2975">
            <v>89401</v>
          </cell>
          <cell r="B2975" t="str">
            <v>TUBO, PVC, SOLDÁVEL, DN 20MM, INSTALADO EM RAMAL DE DISTRIBUIÇÃO DE ÁG UA - FORNECIMENTO E INSTALAÇÃO. AF_12/2014_P</v>
          </cell>
          <cell r="C2975" t="str">
            <v>M</v>
          </cell>
          <cell r="D2975" t="str">
            <v>CR</v>
          </cell>
          <cell r="E2975" t="str">
            <v>5,10</v>
          </cell>
        </row>
        <row r="2976">
          <cell r="A2976">
            <v>89402</v>
          </cell>
          <cell r="B2976" t="str">
            <v>TUBO, PVC, SOLDÁVEL, DN 25MM, INSTALADO EM RAMAL DE DISTRIBUIÇÃO DE ÁG UA - FORNECIMENTO E INSTALAÇÃO. AF_12/2014_P</v>
          </cell>
          <cell r="C2976" t="str">
            <v>M</v>
          </cell>
          <cell r="D2976" t="str">
            <v>CR</v>
          </cell>
          <cell r="E2976" t="str">
            <v>6,32</v>
          </cell>
        </row>
        <row r="2977">
          <cell r="A2977">
            <v>89403</v>
          </cell>
          <cell r="B2977" t="str">
            <v>TUBO, PVC, SOLDÁVEL, DN 32MM, INSTALADO EM RAMAL DE DISTRIBUIÇÃO DE ÁG UA - FORNECIMENTO E INSTALAÇÃO. AF_12/2014_P</v>
          </cell>
          <cell r="C2977" t="str">
            <v>M</v>
          </cell>
          <cell r="D2977" t="str">
            <v>CR</v>
          </cell>
          <cell r="E2977" t="str">
            <v>10,34</v>
          </cell>
        </row>
        <row r="2978">
          <cell r="A2978">
            <v>89446</v>
          </cell>
          <cell r="B2978" t="str">
            <v>TUBO, PVC, SOLDÁVEL, DN 25MM, INSTALADO EM PRUMADA DE ÁGUA - FORNECIME NTO E INSTALAÇÃO. AF_12/2014_P</v>
          </cell>
          <cell r="C2978" t="str">
            <v>M</v>
          </cell>
          <cell r="D2978" t="str">
            <v>CR</v>
          </cell>
          <cell r="E2978" t="str">
            <v>3,45</v>
          </cell>
        </row>
        <row r="2979">
          <cell r="A2979">
            <v>89447</v>
          </cell>
          <cell r="B2979" t="str">
            <v>TUBO, PVC, SOLDÁVEL, DN 32MM, INSTALADO EM PRUMADA DE ÁGUA - FORNECIME NTO E INSTALAÇÃO. AF_12/2014_P</v>
          </cell>
          <cell r="C2979" t="str">
            <v>M</v>
          </cell>
          <cell r="D2979" t="str">
            <v>CR</v>
          </cell>
          <cell r="E2979" t="str">
            <v>6,97</v>
          </cell>
        </row>
        <row r="2980">
          <cell r="A2980">
            <v>89448</v>
          </cell>
          <cell r="B2980" t="str">
            <v>TUBO, PVC, SOLDÁVEL, DN 40MM, INSTALADO EM PRUMADA DE ÁGUA - FORNECIME NTO E INSTALAÇÃO. AF_12/2014_P</v>
          </cell>
          <cell r="C2980" t="str">
            <v>M</v>
          </cell>
          <cell r="D2980" t="str">
            <v>CR</v>
          </cell>
          <cell r="E2980" t="str">
            <v>10,01</v>
          </cell>
        </row>
        <row r="2981">
          <cell r="A2981">
            <v>89449</v>
          </cell>
          <cell r="B2981" t="str">
            <v>TUBO, PVC, SOLDÁVEL, DN 50MM, INSTALADO EM PRUMADA DE ÁGUA - FORNECIME NTO E INSTALAÇÃO. AF_12/2014_P</v>
          </cell>
          <cell r="C2981" t="str">
            <v>M</v>
          </cell>
          <cell r="D2981" t="str">
            <v>CR</v>
          </cell>
          <cell r="E2981" t="str">
            <v>12,39</v>
          </cell>
        </row>
        <row r="2982">
          <cell r="A2982">
            <v>89450</v>
          </cell>
          <cell r="B2982" t="str">
            <v>TUBO, PVC, SOLDÁVEL, DN 60MM, INSTALADO EM PRUMADA DE ÁGUA - FORNECIME NTO E INSTALAÇÃO. AF_12/2014_P</v>
          </cell>
          <cell r="C2982" t="str">
            <v>M</v>
          </cell>
          <cell r="D2982" t="str">
            <v>CR</v>
          </cell>
          <cell r="E2982" t="str">
            <v>18,98</v>
          </cell>
        </row>
        <row r="2983">
          <cell r="A2983">
            <v>89451</v>
          </cell>
          <cell r="B2983" t="str">
            <v>TUBO, PVC, SOLDÁVEL, DN 75MM, INSTALADO EM PRUMADA DE ÁGUA - FORNECIME NTO E INSTALAÇÃO. AF_12/2014_P</v>
          </cell>
          <cell r="C2983" t="str">
            <v>M</v>
          </cell>
          <cell r="D2983" t="str">
            <v>CR</v>
          </cell>
          <cell r="E2983" t="str">
            <v>26,45</v>
          </cell>
        </row>
        <row r="2984">
          <cell r="A2984">
            <v>89452</v>
          </cell>
          <cell r="B2984" t="str">
            <v>TUBO, PVC, SOLDÁVEL, DN 85MM, INSTALADO EM PRUMADA DE ÁGUA - FORNECIME NTO E INSTALAÇÃO. AF_12/2014_P</v>
          </cell>
          <cell r="C2984" t="str">
            <v>M</v>
          </cell>
          <cell r="D2984" t="str">
            <v>CR</v>
          </cell>
          <cell r="E2984" t="str">
            <v>33,17</v>
          </cell>
        </row>
        <row r="2985">
          <cell r="A2985">
            <v>89508</v>
          </cell>
          <cell r="B2985" t="str">
            <v>TUBO PVC, SÉRIE R, ÁGUA PLUVIAL, DN 40 MM, FORNECIDO E INSTALADO EM RA MAL DE ENCAMINHAMENTO. AF_12/2014_P</v>
          </cell>
          <cell r="C2985" t="str">
            <v>M</v>
          </cell>
          <cell r="D2985" t="str">
            <v>CR</v>
          </cell>
          <cell r="E2985" t="str">
            <v>12,38</v>
          </cell>
        </row>
        <row r="2986">
          <cell r="A2986">
            <v>89509</v>
          </cell>
          <cell r="B2986" t="str">
            <v>TUBO PVC, SÉRIE R, ÁGUA PLUVIAL, DN 50 MM, FORNECIDO E INSTALADO EM RA MAL DE ENCAMINHAMENTO. AF_12/2014_P</v>
          </cell>
          <cell r="C2986" t="str">
            <v>M</v>
          </cell>
          <cell r="D2986" t="str">
            <v>CR</v>
          </cell>
          <cell r="E2986" t="str">
            <v>16,83</v>
          </cell>
        </row>
        <row r="2987">
          <cell r="A2987">
            <v>89511</v>
          </cell>
          <cell r="B2987" t="str">
            <v>TUBO PVC, SÉRIE R, ÁGUA PLUVIAL, DN 75 MM, FORNECIDO E INSTALADO EM RA MAL DE ENCAMINHAMENTO. AF_12/2014_P</v>
          </cell>
          <cell r="C2987" t="str">
            <v>M</v>
          </cell>
          <cell r="D2987" t="str">
            <v>CR</v>
          </cell>
          <cell r="E2987" t="str">
            <v>24,52</v>
          </cell>
        </row>
        <row r="2988">
          <cell r="A2988">
            <v>89512</v>
          </cell>
          <cell r="B2988" t="str">
            <v>TUBO PVC, SÉRIE R, ÁGUA PLUVIAL, DN 100 MM, FORNECIDO E INSTALADO EM R  AMAL DE ENCAMINHAMENTO. AF_12/2014_P</v>
          </cell>
          <cell r="C2988" t="str">
            <v>M</v>
          </cell>
          <cell r="D2988" t="str">
            <v>CR</v>
          </cell>
          <cell r="E2988" t="str">
            <v>38,12</v>
          </cell>
        </row>
        <row r="2989">
          <cell r="A2989">
            <v>89576</v>
          </cell>
          <cell r="B2989" t="str">
            <v>TUBO PVC, SÉRIE R, ÁGUA PLUVIAL, DN 75 MM, FORNECIDO E INSTALADO EM CO NDUTORES VERTICAIS DE ÁGUAS PLUVIAIS. AF_12/2014_P</v>
          </cell>
          <cell r="C2989" t="str">
            <v>M</v>
          </cell>
          <cell r="D2989" t="str">
            <v>CR</v>
          </cell>
          <cell r="E2989" t="str">
            <v>14,32</v>
          </cell>
        </row>
        <row r="2990">
          <cell r="A2990">
            <v>89578</v>
          </cell>
          <cell r="B2990" t="str">
            <v>TUBO PVC, SÉRIE R, ÁGUA PLUVIAL, DN 100 MM, FORNECIDO E INSTALADO EM C ONDUTORES VERTICAIS DE ÁGUAS PLUVIAIS. AF_12/2014_P</v>
          </cell>
          <cell r="C2990" t="str">
            <v>M</v>
          </cell>
          <cell r="D2990" t="str">
            <v>CR</v>
          </cell>
          <cell r="E2990" t="str">
            <v>24,20</v>
          </cell>
        </row>
        <row r="2991">
          <cell r="A2991">
            <v>89580</v>
          </cell>
          <cell r="B2991" t="str">
            <v>TUBO PVC, SÉRIE R, ÁGUA PLUVIAL, DN 150 MM, FORNECIDO E INSTALADO EM C ONDUTORES VERTICAIS DE ÁGUAS PLUVIAIS. AF_12/2014_P</v>
          </cell>
          <cell r="C2991" t="str">
            <v>M</v>
          </cell>
          <cell r="D2991" t="str">
            <v>CR</v>
          </cell>
          <cell r="E2991" t="str">
            <v>48,22</v>
          </cell>
        </row>
        <row r="2992">
          <cell r="A2992">
            <v>89633</v>
          </cell>
          <cell r="B2992" t="str">
            <v>TUBO, CPVC, SOLDÁVEL, DN 15MM, INSTALADO EM RAMAL OU SUB-RAMAL DE ÁGUA - FORNECIMENTO E INSTALAÇÃO. AF_12/2014</v>
          </cell>
          <cell r="C2992" t="str">
            <v>M</v>
          </cell>
          <cell r="D2992" t="str">
            <v>CR</v>
          </cell>
          <cell r="E2992" t="str">
            <v>14,87</v>
          </cell>
        </row>
        <row r="2993">
          <cell r="A2993">
            <v>89634</v>
          </cell>
          <cell r="B2993" t="str">
            <v>TUBO, CPVC, SOLDÁVEL, DN 22MM, INSTALADO EM RAMAL OU SUB-RAMAL DE ÁGUA - FORNECIMENTO E INSTALAÇÃO. AF_12/2014</v>
          </cell>
          <cell r="C2993" t="str">
            <v>M</v>
          </cell>
          <cell r="D2993" t="str">
            <v>CR</v>
          </cell>
          <cell r="E2993" t="str">
            <v>22,38</v>
          </cell>
        </row>
        <row r="2994">
          <cell r="A2994">
            <v>89635</v>
          </cell>
          <cell r="B2994" t="str">
            <v>TUBO, CPVC, SOLDÁVEL, DN 28MM, INSTALADO EM RAMAL OU SUB-RAMAL DE ÁGUA - FORNECIMENTO E INSTALAÇÃO. AF_12/2014</v>
          </cell>
          <cell r="C2994" t="str">
            <v>M</v>
          </cell>
          <cell r="D2994" t="str">
            <v>CR</v>
          </cell>
          <cell r="E2994" t="str">
            <v>31,69</v>
          </cell>
        </row>
        <row r="2995">
          <cell r="A2995">
            <v>89711</v>
          </cell>
          <cell r="B2995" t="str">
            <v>TUBO PVC, SERIE NORMAL, ESGOTO PREDIAL, DN 40 MM, FORNECIDO E INSTALAD O EM RAMAL DE DESCARGA OU RAMAL DE ESGOTO SANITÁRIO. AF_12/2014_P</v>
          </cell>
          <cell r="C2995" t="str">
            <v>M</v>
          </cell>
          <cell r="D2995" t="str">
            <v>CR</v>
          </cell>
          <cell r="E2995" t="str">
            <v>12,77</v>
          </cell>
        </row>
        <row r="2996">
          <cell r="A2996">
            <v>89712</v>
          </cell>
          <cell r="B2996" t="str">
            <v>TUBO PVC, SERIE NORMAL, ESGOTO PREDIAL, DN 50 MM, FORNECIDO E INSTALAD O EM RAMAL DE DESCARGA OU RAMAL DE ESGOTO SANITÁRIO. AF_12/2014_P</v>
          </cell>
          <cell r="C2996" t="str">
            <v>M</v>
          </cell>
          <cell r="D2996" t="str">
            <v>CR</v>
          </cell>
          <cell r="E2996" t="str">
            <v>19,03</v>
          </cell>
        </row>
        <row r="2997">
          <cell r="A2997">
            <v>89713</v>
          </cell>
          <cell r="B2997" t="str">
            <v>TUBO PVC, SERIE NORMAL, ESGOTO PREDIAL, DN 75 MM, FORNECIDO E INSTALAD O EM RAMAL DE DESCARGA OU RAMAL DE ESGOTO SANITÁRIO. AF_12/2014_P</v>
          </cell>
          <cell r="C2997" t="str">
            <v>M</v>
          </cell>
          <cell r="D2997" t="str">
            <v>CR</v>
          </cell>
          <cell r="E2997" t="str">
            <v>28,18</v>
          </cell>
        </row>
        <row r="2998">
          <cell r="A2998">
            <v>89714</v>
          </cell>
          <cell r="B2998" t="str">
            <v>TUBO PVC, SERIE NORMAL, ESGOTO PREDIAL, DN 100 MM, FORNECIDO E INSTALA DO EM RAMAL DE DESCARGA OU RAMAL DE ESGOTO SANITÁRIO. AF_12/2014_P</v>
          </cell>
          <cell r="C2998" t="str">
            <v>M</v>
          </cell>
          <cell r="D2998" t="str">
            <v>CR</v>
          </cell>
          <cell r="E2998" t="str">
            <v>36,02</v>
          </cell>
        </row>
        <row r="2999">
          <cell r="A2999">
            <v>89716</v>
          </cell>
          <cell r="B2999" t="str">
            <v>TUBO, CPVC, SOLDÁVEL, DN 22MM, INSTALADO EM RAMAL DE DISTRIBUIÇÃO DE Á GUA - FORNECIMENTO E INSTALAÇÃO. AF_12/2014</v>
          </cell>
          <cell r="C2999" t="str">
            <v>M</v>
          </cell>
          <cell r="D2999" t="str">
            <v>CR</v>
          </cell>
          <cell r="E2999" t="str">
            <v>15,46</v>
          </cell>
        </row>
        <row r="3000">
          <cell r="A3000">
            <v>89717</v>
          </cell>
          <cell r="B3000" t="str">
            <v>TUBO, CPVC, SOLDÁVEL, DN 28MM, INSTALADO EM RAMAL DE DISTRIBUIÇÃO DE Á GUA - FORNECIMENTO E INSTALAÇÃO. AF_12/2014</v>
          </cell>
          <cell r="C3000" t="str">
            <v>M</v>
          </cell>
          <cell r="D3000" t="str">
            <v>CR</v>
          </cell>
          <cell r="E3000" t="str">
            <v>23,54</v>
          </cell>
        </row>
        <row r="3001">
          <cell r="A3001">
            <v>89798</v>
          </cell>
          <cell r="B3001" t="str">
            <v>TUBO PVC, SERIE NORMAL, ESGOTO PREDIAL, DN 50 MM, FORNECIDO E INSTALAD O EM PRUMADA DE ESGOTO SANITÁRIO OU VENTILAÇÃO. AF_12/2014_P</v>
          </cell>
          <cell r="C3001" t="str">
            <v>M</v>
          </cell>
          <cell r="D3001" t="str">
            <v>CR</v>
          </cell>
          <cell r="E3001" t="str">
            <v>8,52</v>
          </cell>
        </row>
        <row r="3002">
          <cell r="A3002">
            <v>89799</v>
          </cell>
          <cell r="B3002" t="str">
            <v>TUBO PVC, SERIE NORMAL, ESGOTO PREDIAL, DN 75 MM, FORNECIDO E INSTALAD  O EM PRUMADA DE ESGOTO SANITÁRIO OU VENTILAÇÃO. AF_12/2014_P</v>
          </cell>
          <cell r="C3002" t="str">
            <v>M</v>
          </cell>
          <cell r="D3002" t="str">
            <v>CR</v>
          </cell>
          <cell r="E3002" t="str">
            <v>13,15</v>
          </cell>
        </row>
        <row r="3003">
          <cell r="A3003">
            <v>89800</v>
          </cell>
          <cell r="B3003" t="str">
            <v>TUBO PVC, SERIE NORMAL, ESGOTO PREDIAL, DN 100 MM, FORNECIDO E INSTALA DO EM PRUMADA DE ESGOTO SANITÁRIO OU VENTILAÇÃO. AF_12/2014_P</v>
          </cell>
          <cell r="C3003" t="str">
            <v>M</v>
          </cell>
          <cell r="D3003" t="str">
            <v>CR</v>
          </cell>
          <cell r="E3003" t="str">
            <v>16,27</v>
          </cell>
        </row>
        <row r="3004">
          <cell r="A3004">
            <v>89848</v>
          </cell>
          <cell r="B3004" t="str">
            <v>TUBO PVC, SERIE NORMAL, ESGOTO PREDIAL, DN 100 MM, FORNECIDO E INSTALA DO EM SUBCOLETOR AÉREO DE ESGOTO SANITÁRIO. AF_12/2014_P</v>
          </cell>
          <cell r="C3004" t="str">
            <v>M</v>
          </cell>
          <cell r="D3004" t="str">
            <v>CR</v>
          </cell>
          <cell r="E3004" t="str">
            <v>19,75</v>
          </cell>
        </row>
        <row r="3005">
          <cell r="A3005">
            <v>89849</v>
          </cell>
          <cell r="B3005" t="str">
            <v>TUBO PVC, SERIE NORMAL, ESGOTO PREDIAL, DN 150 MM, FORNECIDO E INSTALA DO EM SUBCOLETOR AÉREO DE ESGOTO SANITÁRIO. AF_12/2014_P</v>
          </cell>
          <cell r="C3005" t="str">
            <v>M</v>
          </cell>
          <cell r="D3005" t="str">
            <v>CR</v>
          </cell>
          <cell r="E3005" t="str">
            <v>37,22</v>
          </cell>
        </row>
        <row r="3006">
          <cell r="A3006">
            <v>89865</v>
          </cell>
          <cell r="B3006" t="str">
            <v>TUBO, PVC, SOLDÁVEL, DN 25MM, INSTALADO EM DRENO DE AR-CONDICIONADO - FORNECIMENTO E INSTALAÇÃO. AF_12/2014_P</v>
          </cell>
          <cell r="C3006" t="str">
            <v>M</v>
          </cell>
          <cell r="D3006" t="str">
            <v>CR</v>
          </cell>
          <cell r="E3006" t="str">
            <v>8,56</v>
          </cell>
        </row>
        <row r="3007">
          <cell r="A3007">
            <v>91784</v>
          </cell>
          <cell r="B3007" t="str">
            <v>(COMPOSIÇÃO REPRESENTATIVA) DO SERVIÇO DE INSTALAÇÃO DE TUBOS DE PVC, SOLDÁVEL, ÁGUA FRIA, DN 20 MM (INSTALADO EM RAMAL, SUB-RAMAL OU RAMAL DE DISTRIBUIÇÃO), INCLUSIVE CONEXÕES, CORTES E FIXAÇÕES, PARA PRÉDIOS. AF_10/2015_P</v>
          </cell>
          <cell r="C3007" t="str">
            <v>M</v>
          </cell>
          <cell r="D3007" t="str">
            <v>CR</v>
          </cell>
          <cell r="E3007" t="str">
            <v>27,59</v>
          </cell>
        </row>
        <row r="3008">
          <cell r="A3008">
            <v>91785</v>
          </cell>
          <cell r="B3008" t="str">
            <v>(COMPOSIÇÃO REPRESENTATIVA) DO SERVIÇO DE INSTALAÇÃO DE TUBOS DE PVC, SOLDÁVEL, ÁGUA FRIA, DN 25 MM (INSTALADO EM RAMAL, SUB-RAMAL, RAMAL DE DISTRIBUIÇÃO OU PRUMADA), INCLUSIVE CONEXÕES, CORTES E FIXAÇÕES, PARA PRÉDIOS. AF_10/2015_P</v>
          </cell>
          <cell r="C3008" t="str">
            <v>M</v>
          </cell>
          <cell r="D3008" t="str">
            <v>CR</v>
          </cell>
          <cell r="E3008" t="str">
            <v>27,67</v>
          </cell>
        </row>
        <row r="3009">
          <cell r="A3009">
            <v>91786</v>
          </cell>
          <cell r="B3009" t="str">
            <v>(COMPOSIÇÃO REPRESENTATIVA) DO SERVIÇO DE INSTALAÇÃO TUBOS DE PVC, SOL DÁVEL, ÁGUA FRIA, DN 32 MM (INSTALADO EM RAMAL, SUB-RAMAL, RAMAL DE DI STRIBUIÇÃO OU PRUMADA), INCLUSIVE CONEXÕES, CORTES E FIXAÇÕES, PARA PR ÉDIOS. AF_10/2015_P</v>
          </cell>
          <cell r="C3009" t="str">
            <v>M</v>
          </cell>
          <cell r="D3009" t="str">
            <v>AS</v>
          </cell>
          <cell r="E3009" t="str">
            <v>18,44</v>
          </cell>
        </row>
        <row r="3010">
          <cell r="A3010">
            <v>91787</v>
          </cell>
          <cell r="B3010" t="str">
            <v>(COMPOSIÇÃO REPRESENTATIVA) DO SERVIÇO DE INSTALAÇÃO DE TUBOS DE PVC, SOLDÁVEL, ÁGUA FRIA, DN 40 MM (INSTALADO EM PRUMADA), INCLUSIVE CONEXÕ ES, CORTES E FIXAÇÕES, PARA PRÉDIOS. AF_10/2015_P</v>
          </cell>
          <cell r="C3010" t="str">
            <v>M</v>
          </cell>
          <cell r="D3010" t="str">
            <v>AS</v>
          </cell>
          <cell r="E3010" t="str">
            <v>20,82</v>
          </cell>
        </row>
        <row r="3011">
          <cell r="A3011">
            <v>91788</v>
          </cell>
          <cell r="B3011" t="str">
            <v>(COMPOSIÇÃO REPRESENTATIVA) DO SERVIÇO DE INSTALAÇÃO DE TUBOS DE PVC, SOLDÁVEL, ÁGUA FRIA, DN 50 MM (INSTALADO EM PRUMADA), INCLUSIVE CONEXÕ ES, CORTES E FIXAÇÕES, PARA PRÉDIOS. AF_10/2015_P</v>
          </cell>
          <cell r="C3011" t="str">
            <v>M</v>
          </cell>
          <cell r="D3011" t="str">
            <v>CR</v>
          </cell>
          <cell r="E3011" t="str">
            <v>25,47</v>
          </cell>
        </row>
        <row r="3012">
          <cell r="A3012">
            <v>91789</v>
          </cell>
          <cell r="B3012" t="str">
            <v>(COMPOSIÇÃO REPRESENTATIVA) DO SERVIÇO DE INSTALAÇÃO DE TUBOS DE PVC,  SÉRIE R, ÁGUA PLUVIAL, DN 75 MM (INSTALADO EM RAMAL DE ENCAMINHAMENTO, OU CONDUTORES VERTICAIS), INCLUSIVE CONEXÕES, CORTE E FIXAÇÕES, PARA PRÉDIOS. AF_10/2015_P</v>
          </cell>
          <cell r="C3012" t="str">
            <v>M</v>
          </cell>
          <cell r="D3012" t="str">
            <v>CR</v>
          </cell>
          <cell r="E3012" t="str">
            <v>27,18</v>
          </cell>
        </row>
        <row r="3013">
          <cell r="A3013">
            <v>91790</v>
          </cell>
          <cell r="B3013" t="str">
            <v>(COMPOSIÇÃO REPRESENTATIVA) DO SERVIÇO DE INSTALAÇÃO DE TUBOS DE PVC, SÉRIE R, ÁGUA PLUVIAL, DN 100 MM (INSTALADO EM RAMAL DE ENCAMINHAMENTO , OU CONDUTORES VERTICAIS), INCLUSIVE CONEXÕES, CORTES E FIXAÇÕES, PAR A PRÉDIOS. AF_10/2015_P</v>
          </cell>
          <cell r="C3013" t="str">
            <v>M</v>
          </cell>
          <cell r="D3013" t="str">
            <v>CR</v>
          </cell>
          <cell r="E3013" t="str">
            <v>40,23</v>
          </cell>
        </row>
        <row r="3014">
          <cell r="A3014">
            <v>91791</v>
          </cell>
          <cell r="B3014" t="str">
            <v>(COMPOSIÇÃO REPRESENTATIVA) DO SERVIÇO DE INSTALAÇÃO DE TUBOS DE PVC, SÉRIE R, ÁGUA PLUVIAL, DN 150 MM (INSTALADO EM CONDUTORES VERTICAIS), INCLUSIVE CONEXÕES, CORTES E FIXAÇÕES, PARA PRÉDIOS. AF_10/2015_P</v>
          </cell>
          <cell r="C3014" t="str">
            <v>M</v>
          </cell>
          <cell r="D3014" t="str">
            <v>CR</v>
          </cell>
          <cell r="E3014" t="str">
            <v>51,79</v>
          </cell>
        </row>
        <row r="3015">
          <cell r="A3015">
            <v>91792</v>
          </cell>
          <cell r="B3015" t="str">
            <v>(COMPOSIÇÃO REPRESENTATIVA) DO SERVIÇO DE INSTALAÇÃO DE TUBO DE PVC, S ÉRIE NORMAL, ESGOTO PREDIAL, DN 40 MM (INSTALADO EM RAMAL DE DESCARGA OU RAMAL DE ESGOTO SANITÁRIO), INCLUSIVE CONEXÕES, CORTES E FIXAÇÕES, PARA PRÉDIOS. AF_10/2015_P</v>
          </cell>
          <cell r="C3015" t="str">
            <v>M</v>
          </cell>
          <cell r="D3015" t="str">
            <v>CR</v>
          </cell>
          <cell r="E3015" t="str">
            <v>36,71</v>
          </cell>
        </row>
        <row r="3016">
          <cell r="A3016">
            <v>91793</v>
          </cell>
          <cell r="B3016" t="str">
            <v>(COMPOSIÇÃO REPRESENTATIVA) DO SERVIÇO DE INSTALAÇÃO DE TUBO DE PVC, S ÉRIE NORMAL, ESGOTO PREDIAL, DN 50 MM (INSTALADO EM RAMAL DE DESCARGA OU RAMAL DE ESGOTO SANITÁRIO), INCLUSIVE CONEXÕES, CORTES E FIXAÇÕES P ARA, PRÉDIOS. AF_10/2015_P</v>
          </cell>
          <cell r="C3016" t="str">
            <v>M</v>
          </cell>
          <cell r="D3016" t="str">
            <v>CR</v>
          </cell>
          <cell r="E3016" t="str">
            <v>55,20</v>
          </cell>
        </row>
        <row r="3017">
          <cell r="A3017">
            <v>91794</v>
          </cell>
          <cell r="B3017" t="str">
            <v>(COMPOSIÇÃO REPRESENTATIVA) DO SERVIÇO DE INST. TUBO PVC, SÉRIE N, ESG OTO PREDIAL, DN 75 MM, (INST. EM RAMAL DE DESCARGA, RAMAL DE ESG. SANI TÁRIO, PRUMADA DE ESG. SANITÁRIO OU VENTILAÇÃO), INCL. CONEXÕES, CORTE S E FIXAÇÕES, P/ PRÉDIOS. AF_10/2015_P</v>
          </cell>
          <cell r="C3017" t="str">
            <v>M</v>
          </cell>
          <cell r="D3017" t="str">
            <v>CR</v>
          </cell>
          <cell r="E3017" t="str">
            <v>26,11</v>
          </cell>
        </row>
        <row r="3018">
          <cell r="A3018">
            <v>91795</v>
          </cell>
          <cell r="B3018" t="str">
            <v>(COMPOSIÇÃO REPRESENTATIVA) DO SERVIÇO DE INST. TUBO PVC, SÉRIE N, ESG OTO PREDIAL, 100 MM (INST. RAMAL DESCARGA, RAMAL DE ESG. SANIT., PRUMA DA ESG. SANIT., VENTILAÇÃO OU SUB-COLETOR AÉREO), INCL. CONEXÕES E COR TES, FIXAÇÕES, P/ PRÉDIOS. AF_10/2015_P</v>
          </cell>
          <cell r="C3018" t="str">
            <v>M</v>
          </cell>
          <cell r="D3018" t="str">
            <v>CR</v>
          </cell>
          <cell r="E3018" t="str">
            <v>43,58</v>
          </cell>
        </row>
        <row r="3019">
          <cell r="A3019">
            <v>91796</v>
          </cell>
          <cell r="B3019" t="str">
            <v>(COMPOSIÇÃO REPRESENTATIVA) DO SERVIÇO DE INSTALAÇÃO DE TUBO DE PVC, S ÉRIE NORMAL, ESGOTO PREDIAL, DN 150 MM (INSTALADO EM SUB-COLETOR AÉREO  ), INCLUSIVE CONEXÕES, CORTES E FIXAÇÕES, PARA PRÉDIOS. AF_10/2015_P</v>
          </cell>
          <cell r="C3019" t="str">
            <v>M</v>
          </cell>
          <cell r="D3019" t="str">
            <v>CR</v>
          </cell>
          <cell r="E3019" t="str">
            <v>13,12</v>
          </cell>
        </row>
        <row r="3020">
          <cell r="A3020">
            <v>92275</v>
          </cell>
          <cell r="B3020" t="str">
            <v>TUBO EM COBRE RÍGIDO, DN 22 CLASSE E, SEM ISOLAMENTO, INSTALADO EM PRU MADA - FORNECIMENTO E INSTALAÇÃO. AF_12/2015</v>
          </cell>
          <cell r="C3020" t="str">
            <v>M</v>
          </cell>
          <cell r="D3020" t="str">
            <v>CR</v>
          </cell>
          <cell r="E3020" t="str">
            <v>24,63</v>
          </cell>
        </row>
        <row r="3021">
          <cell r="A3021">
            <v>92276</v>
          </cell>
          <cell r="B3021" t="str">
            <v>TUBO EM COBRE RÍGIDO, DN 28 CLASSE E, SEM ISOLAMENTO, INSTALADO EM PRU MADA - FORNECIMENTO E INSTALAÇÃO. AF_12/2015</v>
          </cell>
          <cell r="C3021" t="str">
            <v>M</v>
          </cell>
          <cell r="D3021" t="str">
            <v>CR</v>
          </cell>
          <cell r="E3021" t="str">
            <v>31,16</v>
          </cell>
        </row>
        <row r="3022">
          <cell r="A3022">
            <v>92277</v>
          </cell>
          <cell r="B3022" t="str">
            <v>TUBO EM COBRE RÍGIDO, DN 35 CLASSE E, SEM ISOLAMENTO, INSTALADO EM PRU MADA - FORNECIMENTO E INSTALAÇÃO. AF_12/2015</v>
          </cell>
          <cell r="C3022" t="str">
            <v>M</v>
          </cell>
          <cell r="D3022" t="str">
            <v>CR</v>
          </cell>
          <cell r="E3022" t="str">
            <v>44,80</v>
          </cell>
        </row>
        <row r="3023">
          <cell r="A3023">
            <v>92278</v>
          </cell>
          <cell r="B3023" t="str">
            <v>TUBO EM COBRE RÍGIDO, DN 42 CLASSE E, SEM ISOLAMENTO, INSTALADO EM PRU MADA - FORNECIMENTO E INSTALAÇÃO. AF_12/2015</v>
          </cell>
          <cell r="C3023" t="str">
            <v>M</v>
          </cell>
          <cell r="D3023" t="str">
            <v>CR</v>
          </cell>
          <cell r="E3023" t="str">
            <v>60,11</v>
          </cell>
        </row>
        <row r="3024">
          <cell r="A3024">
            <v>92279</v>
          </cell>
          <cell r="B3024" t="str">
            <v>TUBO EM COBRE RÍGIDO, DN 54 CLASSE E, SEM ISOLAMENTO, INSTALADO EM PRU MADA - FORNECIMENTO E INSTALAÇÃO. AF_12/2015</v>
          </cell>
          <cell r="C3024" t="str">
            <v>M</v>
          </cell>
          <cell r="D3024" t="str">
            <v>CR</v>
          </cell>
          <cell r="E3024" t="str">
            <v>86,69</v>
          </cell>
        </row>
        <row r="3025">
          <cell r="A3025">
            <v>92280</v>
          </cell>
          <cell r="B3025" t="str">
            <v>TUBO EM COBRE RÍGIDO, DN 66 CLASSE E, SEM ISOLAMENTO, INSTALADO EM PRU MADA - FORNECIMENTO E INSTALAÇÃO. AF_12/2015</v>
          </cell>
          <cell r="C3025" t="str">
            <v>M</v>
          </cell>
          <cell r="D3025" t="str">
            <v>CR</v>
          </cell>
          <cell r="E3025" t="str">
            <v>121,51</v>
          </cell>
        </row>
        <row r="3026">
          <cell r="A3026">
            <v>92305</v>
          </cell>
          <cell r="B3026" t="str">
            <v>TUBO EM COBRE RÍGIDO, DN 15 CLASSE E, SEM ISOLAMENTO, INSTALADO EM RAM AL DE DISTRIBUIÇÃO - FORNECIMENTO E INSTALAÇÃO. AF_12/2015</v>
          </cell>
          <cell r="C3026" t="str">
            <v>M</v>
          </cell>
          <cell r="D3026" t="str">
            <v>CR</v>
          </cell>
          <cell r="E3026" t="str">
            <v>17,18</v>
          </cell>
        </row>
        <row r="3027">
          <cell r="A3027">
            <v>92306</v>
          </cell>
          <cell r="B3027" t="str">
            <v>TUBO EM COBRE RÍGIDO, DN 22 CLASSE E, SEM ISOLAMENTO, INSTALADO EM RAM AL DE DISTRIBUIÇÃO - FORNECIMENTO E INSTALAÇÃO. AF_12/2015</v>
          </cell>
          <cell r="C3027" t="str">
            <v>M</v>
          </cell>
          <cell r="D3027" t="str">
            <v>CR</v>
          </cell>
          <cell r="E3027" t="str">
            <v>27,48</v>
          </cell>
        </row>
        <row r="3028">
          <cell r="A3028">
            <v>92307</v>
          </cell>
          <cell r="B3028" t="str">
            <v>TUBO EM COBRE RÍGIDO, DN 28 CLASSE E, SEM ISOLAMENTO, INSTALADO EM RAM AL DE DISTRIBUIÇÃO - FORNECIMENTO E INSTALAÇÃO. AF_12/2015</v>
          </cell>
          <cell r="C3028" t="str">
            <v>M</v>
          </cell>
          <cell r="D3028" t="str">
            <v>CR</v>
          </cell>
          <cell r="E3028" t="str">
            <v>34,21</v>
          </cell>
        </row>
        <row r="3029">
          <cell r="A3029">
            <v>92320</v>
          </cell>
          <cell r="B3029" t="str">
            <v>TUBO EM COBRE RÍGIDO, DN 15 CLASSE E, SEM ISOLAMENTO, INSTALADO EM RAM AL E SUB-RAMAL - FORNECIMENTO E INSTALAÇÃO. AF_12/2015</v>
          </cell>
          <cell r="C3029" t="str">
            <v>M</v>
          </cell>
          <cell r="D3029" t="str">
            <v>CR</v>
          </cell>
          <cell r="E3029" t="str">
            <v>23,43</v>
          </cell>
        </row>
        <row r="3030">
          <cell r="A3030">
            <v>92321</v>
          </cell>
          <cell r="B3030" t="str">
            <v>TUBO EM COBRE RÍGIDO, DN 22 CLASSE E, SEM ISOLAMENTO, INSTALADO EM RAM AL E SUB-RAMAL - FORNECIMENTO E INSTALAÇÃO. AF_12/2015</v>
          </cell>
          <cell r="C3030" t="str">
            <v>M</v>
          </cell>
          <cell r="D3030" t="str">
            <v>CR</v>
          </cell>
          <cell r="E3030" t="str">
            <v>38,22</v>
          </cell>
        </row>
        <row r="3031">
          <cell r="A3031">
            <v>92322</v>
          </cell>
          <cell r="B3031" t="str">
            <v>TUBO EM COBRE RÍGIDO, DN 28 CLASSE E, SEM ISOLAMENTO, INSTALADO EM RAM AL E SUB-RAMAL - FORNECIMENTO E INSTALAÇÃO. AF_12/2015</v>
          </cell>
          <cell r="C3031" t="str">
            <v>M</v>
          </cell>
          <cell r="D3031" t="str">
            <v>CR</v>
          </cell>
          <cell r="E3031" t="str">
            <v>48,85</v>
          </cell>
        </row>
        <row r="3032">
          <cell r="A3032">
            <v>92335</v>
          </cell>
          <cell r="B3032" t="str">
            <v xml:space="preserve">TUBO DE AÇO GALVANIZADO COM COSTURA, CLASSE MÉDIA, CONEXÃO RANHURADA, DN 50 (2"), INSTALADO EM PRUMADAS - FORNECIMENTO E INSTALAÇÃO. AF_12/2 015 </v>
          </cell>
          <cell r="C3032" t="str">
            <v>M</v>
          </cell>
          <cell r="D3032" t="str">
            <v>CR</v>
          </cell>
          <cell r="E3032" t="str">
            <v>44,38</v>
          </cell>
        </row>
        <row r="3033">
          <cell r="A3033">
            <v>92336</v>
          </cell>
          <cell r="B3033" t="str">
            <v>TUBO DE AÇO GALVANIZADO COM COSTURA, CLASSE MÉDIA, CONEXÃO RANHURADA, DN 65 (2 1/2"), INSTALADO EM PRUMADAS - FORNECIMENTO E INSTALAÇÃO. AF_ 12/2015</v>
          </cell>
          <cell r="C3033" t="str">
            <v>M</v>
          </cell>
          <cell r="D3033" t="str">
            <v>CR</v>
          </cell>
          <cell r="E3033" t="str">
            <v>57,41</v>
          </cell>
        </row>
        <row r="3034">
          <cell r="A3034">
            <v>92337</v>
          </cell>
          <cell r="B3034" t="str">
            <v>TUBO DE AÇO GALVANIZADO COM COSTURA, CLASSE MÉDIA, CONEXÃO RANHURADA, DN 80 (3"), INSTALADO EM PRUMADAS - FORNECIMENTO E INSTALAÇÃO. AF_12/2 015</v>
          </cell>
          <cell r="C3034" t="str">
            <v>M</v>
          </cell>
          <cell r="D3034" t="str">
            <v>CR</v>
          </cell>
          <cell r="E3034" t="str">
            <v>65,05</v>
          </cell>
        </row>
        <row r="3035">
          <cell r="A3035">
            <v>92338</v>
          </cell>
          <cell r="B3035" t="str">
            <v>TUBO DE AÇO PRETO SEM COSTURA, CONEXÃO SOLDADA, DN 50 (2"), INSTALADO EM PRUMADAS - FORNECIMENTO E INSTALAÇÃO. AF_12/2015</v>
          </cell>
          <cell r="C3035" t="str">
            <v>M</v>
          </cell>
          <cell r="D3035" t="str">
            <v>CR</v>
          </cell>
          <cell r="E3035" t="str">
            <v>63,92</v>
          </cell>
        </row>
        <row r="3036">
          <cell r="A3036">
            <v>92339</v>
          </cell>
          <cell r="B3036" t="str">
            <v>TUBO DE AÇO PRETO SEM COSTURA, CONEXÃO SOLDADA, DN 65 (2 1/2"), INSTAL ADO EM PRUMADAS - FORNECIMENTO E INSTALAÇÃO. AF_12/2015</v>
          </cell>
          <cell r="C3036" t="str">
            <v>M</v>
          </cell>
          <cell r="D3036" t="str">
            <v>CR</v>
          </cell>
          <cell r="E3036" t="str">
            <v>77,46</v>
          </cell>
        </row>
        <row r="3037">
          <cell r="A3037">
            <v>92340</v>
          </cell>
          <cell r="B3037" t="str">
            <v>TUBO DE AÇO PRETO SEM COSTURA, CONEXÃO SOLDADA, DN 80 (3"), INSTALADO EM PRUMADAS - FORNECIMENTO E INSTALAÇÃO. AF_12/2015</v>
          </cell>
          <cell r="C3037" t="str">
            <v>M</v>
          </cell>
          <cell r="D3037" t="str">
            <v>CR</v>
          </cell>
          <cell r="E3037" t="str">
            <v>91,51</v>
          </cell>
        </row>
        <row r="3038">
          <cell r="A3038">
            <v>92341</v>
          </cell>
          <cell r="B3038" t="str">
            <v>TUBO DE AÇO GALVANIZADO COM COSTURA, CLASSE MÉDIA, DN 50 (2"), CONEXÃO ROSQUEADA, INSTALADO EM PRUMADAS - FORNECIMENTO E INSTALAÇÃO. AF_12/2 015</v>
          </cell>
          <cell r="C3038" t="str">
            <v>M</v>
          </cell>
          <cell r="D3038" t="str">
            <v>CR</v>
          </cell>
          <cell r="E3038" t="str">
            <v>50,63</v>
          </cell>
        </row>
        <row r="3039">
          <cell r="A3039">
            <v>92342</v>
          </cell>
          <cell r="B3039" t="str">
            <v>TUBO DE AÇO GALVANIZADO COM COSTURA, CLASSE MÉDIA, DN 65 (2 1/2"), CON EXÃO ROSQUEADA, INSTALADO EM PRUMADAS - FORNECIMENTO E INSTALAÇÃO. AF_ 12/2015</v>
          </cell>
          <cell r="C3039" t="str">
            <v>M</v>
          </cell>
          <cell r="D3039" t="str">
            <v>CR</v>
          </cell>
          <cell r="E3039" t="str">
            <v>63,69</v>
          </cell>
        </row>
        <row r="3040">
          <cell r="A3040">
            <v>92343</v>
          </cell>
          <cell r="B3040" t="str">
            <v>TUBO DE AÇO GALVANIZADO COM COSTURA, CLASSE MÉDIA, DN 80 (3"), CONEXÃO ROSQUEADA, INSTALADO EM PRUMADAS - FORNECIMENTO E INSTALAÇÃO. AF_12/2 015</v>
          </cell>
          <cell r="C3040" t="str">
            <v>M</v>
          </cell>
          <cell r="D3040" t="str">
            <v>CR</v>
          </cell>
          <cell r="E3040" t="str">
            <v>71,38</v>
          </cell>
        </row>
        <row r="3041">
          <cell r="A3041">
            <v>92361</v>
          </cell>
          <cell r="B3041" t="str">
            <v>TUBO DE AÇO PRETO SEM COSTURA, CONEXÃO SOLDADA, DN 50 (2"), INSTALADO EM REDE DE ALIMENTAÇÃO PARA HIDRANTE - FORNECIMENTO E INSTALAÇÃO. AF_1 2/2015</v>
          </cell>
          <cell r="C3041" t="str">
            <v>M</v>
          </cell>
          <cell r="D3041" t="str">
            <v>CR</v>
          </cell>
          <cell r="E3041" t="str">
            <v>50,47</v>
          </cell>
        </row>
        <row r="3042">
          <cell r="A3042">
            <v>92362</v>
          </cell>
          <cell r="B3042" t="str">
            <v>TUBO DE AÇO PRETO SEM COSTURA, CONEXÃO SOLDADA, DN 65 (2 1/2"), INSTAL ADO EM REDE DE ALIMENTAÇÃO PARA HIDRANTE - FORNECIMENTO E INSTALAÇÃO. AF_12/2015</v>
          </cell>
          <cell r="C3042" t="str">
            <v>M</v>
          </cell>
          <cell r="D3042" t="str">
            <v>CR</v>
          </cell>
          <cell r="E3042" t="str">
            <v>63,49</v>
          </cell>
        </row>
        <row r="3043">
          <cell r="A3043">
            <v>92363</v>
          </cell>
          <cell r="B3043" t="str">
            <v>TUBO DE AÇO PRETO SEM COSTURA, CONEXÃO SOLDADA, DN 80 (3"), INSTALADO  EM REDE DE ALIMENTAÇÃO PARA HIDRANTE - FORNECIMENTO E INSTALAÇÃO. AF_1 2/2015</v>
          </cell>
          <cell r="C3043" t="str">
            <v>M</v>
          </cell>
          <cell r="D3043" t="str">
            <v>CR</v>
          </cell>
          <cell r="E3043" t="str">
            <v>77,04</v>
          </cell>
        </row>
        <row r="3044">
          <cell r="A3044">
            <v>92364</v>
          </cell>
          <cell r="B3044" t="str">
            <v>TUBO DE AÇO GALVANIZADO COM COSTURA, CLASSE MÉDIA, DN 32 (1 1/4"), CON EXÃO ROSQUEADA, INSTALADO EM REDE DE ALIMENTAÇÃO PARA HIDRANTE - FORNE CIMENTO E INSTALAÇÃO. AF_12/2015</v>
          </cell>
          <cell r="C3044" t="str">
            <v>M</v>
          </cell>
          <cell r="D3044" t="str">
            <v>CR</v>
          </cell>
          <cell r="E3044" t="str">
            <v>28,96</v>
          </cell>
        </row>
        <row r="3045">
          <cell r="A3045">
            <v>92365</v>
          </cell>
          <cell r="B3045" t="str">
            <v>TUBO DE AÇO GALVANIZADO COM COSTURA, CLASSE MÉDIA, DN 40 (1 1/2"), CON EXÃO ROSQUEADA, INSTALADO EM REDE DE ALIMENTAÇÃO PARA HIDRANTE - FORNE CIMENTO E INSTALAÇÃO. AF_12/2015</v>
          </cell>
          <cell r="C3045" t="str">
            <v>M</v>
          </cell>
          <cell r="D3045" t="str">
            <v>CR</v>
          </cell>
          <cell r="E3045" t="str">
            <v>31,90</v>
          </cell>
        </row>
        <row r="3046">
          <cell r="A3046">
            <v>92366</v>
          </cell>
          <cell r="B3046" t="str">
            <v>TUBO DE AÇO GALVANIZADO COM COSTURA, CLASSE MÉDIA, DN 50 (2"), CONEXÃO ROSQUEADA, INSTALADO EM REDE DE ALIMENTAÇÃO PARA HIDRANTE - FORNECIME NTO E INSTALAÇÃO. AF_12/2015</v>
          </cell>
          <cell r="C3046" t="str">
            <v>M</v>
          </cell>
          <cell r="D3046" t="str">
            <v>CR</v>
          </cell>
          <cell r="E3046" t="str">
            <v>42,92</v>
          </cell>
        </row>
        <row r="3047">
          <cell r="A3047">
            <v>92367</v>
          </cell>
          <cell r="B3047" t="str">
            <v>TUBO DE AÇO GALVANIZADO COM COSTURA, CLASSE MÉDIA, DN 65 (2 1/2"), CON EXÃO ROSQUEADA, INSTALADO EM REDE DE ALIMENTAÇÃO PARA HIDRANTE - FORNE CIMENTO E INSTALAÇÃO. AF_12/2015</v>
          </cell>
          <cell r="C3047" t="str">
            <v>M</v>
          </cell>
          <cell r="D3047" t="str">
            <v>CR</v>
          </cell>
          <cell r="E3047" t="str">
            <v>55,62</v>
          </cell>
        </row>
        <row r="3048">
          <cell r="A3048">
            <v>92368</v>
          </cell>
          <cell r="B3048" t="str">
            <v>TUBO DE AÇO GALVANIZADO COM COSTURA, CLASSE MÉDIA, DN 80 (3"), CONEXÃO ROSQUEADA, INSTALADO EM REDE DE ALIMENTAÇÃO PARA HIDRANTE - FORNECIME NTO E INSTALAÇÃO. AF_12/2015</v>
          </cell>
          <cell r="C3048" t="str">
            <v>M</v>
          </cell>
          <cell r="D3048" t="str">
            <v>CR</v>
          </cell>
          <cell r="E3048" t="str">
            <v>62,99</v>
          </cell>
        </row>
        <row r="3049">
          <cell r="A3049">
            <v>92649</v>
          </cell>
          <cell r="B3049" t="str">
            <v>TUBO DE AÇO PRETO SEM COSTURA, CONEXÃO SOLDADA, DN 50 (2"), INSTALADO EM REDE DE ALIMENTAÇÃO PARA SPRINKLER - FORNECIMENTO E INSTALAÇÃO. AF_ 12/2015</v>
          </cell>
          <cell r="C3049" t="str">
            <v>M</v>
          </cell>
          <cell r="D3049" t="str">
            <v>CR</v>
          </cell>
          <cell r="E3049" t="str">
            <v>52,89</v>
          </cell>
        </row>
        <row r="3050">
          <cell r="A3050">
            <v>92650</v>
          </cell>
          <cell r="B3050" t="str">
            <v>TUBO DE AÇO PRETO SEM COSTURA, CONEXÃO SOLDADA, DN 65 (2 1/2"), INSTAL ADO EM REDE DE ALIMENTAÇÃO PARA SPRINKLER - FORNECIMENTO E INSTALAÇÃO. AF_12/2015</v>
          </cell>
          <cell r="C3050" t="str">
            <v>M</v>
          </cell>
          <cell r="D3050" t="str">
            <v>CR</v>
          </cell>
          <cell r="E3050" t="str">
            <v>65,90</v>
          </cell>
        </row>
        <row r="3051">
          <cell r="A3051">
            <v>92651</v>
          </cell>
          <cell r="B3051" t="str">
            <v>TUBO DE AÇO PRETO SEM COSTURA, CONEXÃO SOLDADA, DN 80 (3"), INSTALADO EM REDE DE ALIMENTAÇÃO PARA SPRINKLER - FORNECIMENTO E INSTALAÇÃO. AF_ 12/2015</v>
          </cell>
          <cell r="C3051" t="str">
            <v>M</v>
          </cell>
          <cell r="D3051" t="str">
            <v>CR</v>
          </cell>
          <cell r="E3051" t="str">
            <v>79,46</v>
          </cell>
        </row>
        <row r="3052">
          <cell r="A3052">
            <v>92652</v>
          </cell>
          <cell r="B3052" t="str">
            <v>TUBO DE AÇO GALVANIZADO COM COSTURA, CLASSE MÉDIA, CONEXÃO ROSQUEADA, DN 32 (1 1/4"), INSTALADO EM REDE DE ALIMENTAÇÃO PARA SPRINKLER - FORN  ECIMENTO E INSTALAÇÃO. AF_12/2015</v>
          </cell>
          <cell r="C3052" t="str">
            <v>M</v>
          </cell>
          <cell r="D3052" t="str">
            <v>CR</v>
          </cell>
          <cell r="E3052" t="str">
            <v>31,80</v>
          </cell>
        </row>
        <row r="3053">
          <cell r="A3053">
            <v>92653</v>
          </cell>
          <cell r="B3053" t="str">
            <v>TUBO DE AÇO GALVANIZADO COM COSTURA, CLASSE MÉDIA, CONEXÃO ROSQUEADA, DN 40 (1 1/2"), INSTALADO EM REDE DE ALIMENTAÇÃO PARA SPRINKLER - FORN ECIMENTO E INSTALAÇÃO. AF_12/2015</v>
          </cell>
          <cell r="C3053" t="str">
            <v>M</v>
          </cell>
          <cell r="D3053" t="str">
            <v>CR</v>
          </cell>
          <cell r="E3053" t="str">
            <v>34,78</v>
          </cell>
        </row>
        <row r="3054">
          <cell r="A3054">
            <v>92654</v>
          </cell>
          <cell r="B3054" t="str">
            <v>TUBO DE AÇO GALVANIZADO COM COSTURA, CLASSE MÉDIA, CONEXÃO ROSQUEADA, DN 50 (2"), INSTALADO EM REDE DE ALIMENTAÇÃO PARA SPRINKLER - FORNECIM ENTO E INSTALAÇÃO. AF_12/2015</v>
          </cell>
          <cell r="C3054" t="str">
            <v>M</v>
          </cell>
          <cell r="D3054" t="str">
            <v>CR</v>
          </cell>
          <cell r="E3054" t="str">
            <v>45,79</v>
          </cell>
        </row>
        <row r="3055">
          <cell r="A3055">
            <v>92655</v>
          </cell>
          <cell r="B3055" t="str">
            <v>TUBO DE AÇO GALVANIZADO COM COSTURA, CLASSE MÉDIA, CONEXÃO ROSQUEADA, DN 65 (2 1/2"), INSTALADO EM REDE DE ALIMENTAÇÃO PARA SPRINKLER - FORN ECIMENTO E INSTALAÇÃO. AF_12/2015</v>
          </cell>
          <cell r="C3055" t="str">
            <v>M</v>
          </cell>
          <cell r="D3055" t="str">
            <v>CR</v>
          </cell>
          <cell r="E3055" t="str">
            <v>58,56</v>
          </cell>
        </row>
        <row r="3056">
          <cell r="A3056">
            <v>92656</v>
          </cell>
          <cell r="B3056" t="str">
            <v>TUBO DE AÇO GALVANIZADO COM COSTURA, CLASSE MÉDIA, CONEXÃO ROSQUEADA, DN 80 (3"), INSTALADO EM REDE DE ALIMENTAÇÃO PARA SPRINKLER - FORNECIM ENTO E INSTALAÇÃO. AF_12/2015</v>
          </cell>
          <cell r="C3056" t="str">
            <v>M</v>
          </cell>
          <cell r="D3056" t="str">
            <v>CR</v>
          </cell>
          <cell r="E3056" t="str">
            <v>65,93</v>
          </cell>
        </row>
        <row r="3057">
          <cell r="A3057">
            <v>92687</v>
          </cell>
          <cell r="B3057" t="str">
            <v>TUBO DE AÇO GALVANIZADO COM COSTURA, CLASSE MÉDIA, CONEXÃO ROSQUEADA, DN 15 (1/2"), INSTALADO EM RAMAIS E SUB-RAMAIS DE GÁS - FORNECIMENTO E INSTALAÇÃO. AF_12/2015</v>
          </cell>
          <cell r="C3057" t="str">
            <v>M</v>
          </cell>
          <cell r="D3057" t="str">
            <v>CR</v>
          </cell>
          <cell r="E3057" t="str">
            <v>13,96</v>
          </cell>
        </row>
        <row r="3058">
          <cell r="A3058">
            <v>92688</v>
          </cell>
          <cell r="B3058" t="str">
            <v>TUBO DE AÇO GALVANIZADO COM COSTURA, CLASSE MÉDIA, CONEXÃO ROSQUEADA, DN 20 (3/4"), INSTALADO EM RAMAIS E SUB-RAMAIS DE GÁS - FORNECIMENTO E INSTALAÇÃO. AF_12/2015</v>
          </cell>
          <cell r="C3058" t="str">
            <v>M</v>
          </cell>
          <cell r="D3058" t="str">
            <v>CR</v>
          </cell>
          <cell r="E3058" t="str">
            <v>20,83</v>
          </cell>
        </row>
        <row r="3059">
          <cell r="A3059">
            <v>92689</v>
          </cell>
          <cell r="B3059" t="str">
            <v>TUBO DE AÇO PRETO SEM COSTURA, CLASSE MÉDIA, CONEXÃO SOLDADA, DN 15 (1 /2"), INSTALADO EM RAMAIS E SUB-RAMAIS DE GÁS - FORNECIMENTO E INSTALA ÇÃO. AF_12/2015</v>
          </cell>
          <cell r="C3059" t="str">
            <v>M</v>
          </cell>
          <cell r="D3059" t="str">
            <v>CR</v>
          </cell>
          <cell r="E3059" t="str">
            <v>22,10</v>
          </cell>
        </row>
        <row r="3060">
          <cell r="A3060">
            <v>92690</v>
          </cell>
          <cell r="B3060" t="str">
            <v>TUBO DE AÇO PRETO SEM COSTURA, CLASSE MÉDIA, CONEXÃO SOLDADA, DN 20 (3 /4"), INSTALADO EM RAMAIS E SUB-RAMAIS DE GÁS - FORNECIMENTO E INSTALA ÇÃO. AF_12/2015</v>
          </cell>
          <cell r="C3060" t="str">
            <v>M</v>
          </cell>
          <cell r="D3060" t="str">
            <v>CR</v>
          </cell>
          <cell r="E3060" t="str">
            <v>32,11</v>
          </cell>
        </row>
        <row r="3061">
          <cell r="A3061" t="str">
            <v>0180</v>
          </cell>
          <cell r="B3061" t="str">
            <v>CONEXOES</v>
          </cell>
        </row>
        <row r="3062">
          <cell r="A3062">
            <v>72293</v>
          </cell>
          <cell r="B3062" t="str">
            <v xml:space="preserve">CAP PVC ESGOTO 50MM (TAMPÃO) - FORNECIMENTO E INSTALAÇÃO CAP PVC ESGOTO 75MM (TAMPÃO) - FORNECIMENTO E INSTALAÇÃO </v>
          </cell>
          <cell r="C3062" t="str">
            <v>UN</v>
          </cell>
          <cell r="D3062" t="str">
            <v>CR</v>
          </cell>
          <cell r="E3062" t="str">
            <v>5,05</v>
          </cell>
        </row>
        <row r="3063">
          <cell r="A3063">
            <v>72294</v>
          </cell>
          <cell r="B3063" t="str">
            <v xml:space="preserve">CAP PVC ESGOTO 75MM (TAMPÃO) - FORNECIMENTO E INSTALAÇÃO </v>
          </cell>
          <cell r="C3063" t="str">
            <v>UN</v>
          </cell>
          <cell r="D3063" t="str">
            <v>CR</v>
          </cell>
          <cell r="E3063" t="str">
            <v>7,81</v>
          </cell>
        </row>
        <row r="3064">
          <cell r="A3064">
            <v>72295</v>
          </cell>
          <cell r="B3064" t="str">
            <v>CAP PVC ESGOTO 100MM (TAMPÃO) - FORNECIMENTO E INSTALAÇÃO</v>
          </cell>
          <cell r="C3064" t="str">
            <v>UN</v>
          </cell>
          <cell r="D3064" t="str">
            <v>CR</v>
          </cell>
          <cell r="E3064" t="str">
            <v>10,69</v>
          </cell>
        </row>
        <row r="3065">
          <cell r="A3065">
            <v>72306</v>
          </cell>
          <cell r="B3065" t="str">
            <v>COTOVELO DE AÇO GALVANIZADO 4" - FORNECIMENTO E INSTALAÇÃO</v>
          </cell>
          <cell r="C3065" t="str">
            <v>UN</v>
          </cell>
          <cell r="D3065" t="str">
            <v>CR</v>
          </cell>
          <cell r="E3065" t="str">
            <v>160,89</v>
          </cell>
        </row>
        <row r="3066">
          <cell r="A3066">
            <v>72307</v>
          </cell>
          <cell r="B3066" t="str">
            <v>COTOVELO DE AÇO GALVANIZADO 5" - FORNECIMENTO E INSTALAÇÃO</v>
          </cell>
          <cell r="C3066" t="str">
            <v>UN</v>
          </cell>
          <cell r="D3066" t="str">
            <v>CR</v>
          </cell>
          <cell r="E3066" t="str">
            <v>369,20</v>
          </cell>
        </row>
        <row r="3067">
          <cell r="A3067">
            <v>72313</v>
          </cell>
          <cell r="B3067" t="str">
            <v>COTOVELO DE AÇO GALVANIZADO 6" - FORNECIMENTO E INSTALAÇÃO</v>
          </cell>
          <cell r="C3067" t="str">
            <v>UN</v>
          </cell>
          <cell r="D3067" t="str">
            <v>CR</v>
          </cell>
          <cell r="E3067" t="str">
            <v>456,71</v>
          </cell>
        </row>
        <row r="3068">
          <cell r="A3068">
            <v>72320</v>
          </cell>
          <cell r="B3068" t="str">
            <v>COTOVELO DE COBRE 79MM, LIGAÇÃO SOLDADA - FORNECIMENTO E INSTALAÇÃO</v>
          </cell>
          <cell r="C3068" t="str">
            <v>UN</v>
          </cell>
          <cell r="D3068" t="str">
            <v>CR</v>
          </cell>
          <cell r="E3068" t="str">
            <v>148,79</v>
          </cell>
        </row>
        <row r="3069">
          <cell r="A3069">
            <v>72482</v>
          </cell>
          <cell r="B3069" t="str">
            <v>UNIAO DE ACO GALVANIZADO 4" - FORNECIMENTO E INSTALACAO</v>
          </cell>
          <cell r="C3069" t="str">
            <v>UN</v>
          </cell>
          <cell r="D3069" t="str">
            <v>CR</v>
          </cell>
          <cell r="E3069" t="str">
            <v>219,62</v>
          </cell>
        </row>
        <row r="3070">
          <cell r="A3070">
            <v>72619</v>
          </cell>
          <cell r="B3070" t="str">
            <v>LUVA DE ACO GALVANIZADO 4" - FORNECIMENTO E INSTALACAO</v>
          </cell>
          <cell r="C3070" t="str">
            <v>UN</v>
          </cell>
          <cell r="D3070" t="str">
            <v>CR</v>
          </cell>
          <cell r="E3070" t="str">
            <v>97,16</v>
          </cell>
        </row>
        <row r="3071">
          <cell r="A3071">
            <v>72620</v>
          </cell>
          <cell r="B3071" t="str">
            <v>LUVA DE ACO GALVANIZADO 5" - FORNECIMENTO E INSTALACAO</v>
          </cell>
          <cell r="C3071" t="str">
            <v>UN</v>
          </cell>
          <cell r="D3071" t="str">
            <v>CR</v>
          </cell>
          <cell r="E3071" t="str">
            <v>182,67</v>
          </cell>
        </row>
        <row r="3072">
          <cell r="A3072">
            <v>72621</v>
          </cell>
          <cell r="B3072" t="str">
            <v>LUVA DE ACO GALVANIZADO 6" - FORNECIMENTO E INSTALACAO</v>
          </cell>
          <cell r="C3072" t="str">
            <v>UN</v>
          </cell>
          <cell r="D3072" t="str">
            <v>CR</v>
          </cell>
          <cell r="E3072" t="str">
            <v>257,56</v>
          </cell>
        </row>
        <row r="3073">
          <cell r="A3073">
            <v>72627</v>
          </cell>
          <cell r="B3073" t="str">
            <v>LUVA DE COBRE SEM ANEL SOLDA 79MM - FORNECIMENTO E INSTALACAO</v>
          </cell>
          <cell r="C3073" t="str">
            <v>UN</v>
          </cell>
          <cell r="D3073" t="str">
            <v>CR</v>
          </cell>
          <cell r="E3073" t="str">
            <v>120,47</v>
          </cell>
        </row>
        <row r="3074">
          <cell r="A3074">
            <v>72667</v>
          </cell>
          <cell r="B3074" t="str">
            <v>LUVA REDUCAO ACO GALVANIZADO 4X2.1/2" - FORNECIMENTO E INSTALACAO</v>
          </cell>
          <cell r="C3074" t="str">
            <v>UN</v>
          </cell>
          <cell r="D3074" t="str">
            <v>CR</v>
          </cell>
          <cell r="E3074" t="str">
            <v>112,94</v>
          </cell>
        </row>
        <row r="3075">
          <cell r="A3075">
            <v>72668</v>
          </cell>
          <cell r="B3075" t="str">
            <v>LUVA REDUCAO ACO GALVANIZADO 4X2" - FORNECIMENTO E INSTALACAO</v>
          </cell>
          <cell r="C3075" t="str">
            <v>UN</v>
          </cell>
          <cell r="D3075" t="str">
            <v>CR</v>
          </cell>
          <cell r="E3075" t="str">
            <v>112,35</v>
          </cell>
        </row>
        <row r="3076">
          <cell r="A3076">
            <v>72669</v>
          </cell>
          <cell r="B3076" t="str">
            <v>LUVA REDUCAO ACO GALVANIZADO 4X3" - FORNECIMENTO E INSTALACAO</v>
          </cell>
          <cell r="C3076" t="str">
            <v>UN</v>
          </cell>
          <cell r="D3076" t="str">
            <v>CR</v>
          </cell>
          <cell r="E3076" t="str">
            <v>117,25</v>
          </cell>
        </row>
        <row r="3077">
          <cell r="A3077">
            <v>72681</v>
          </cell>
          <cell r="B3077" t="str">
            <v>NIPLE DE ACO GALVANIZADO 4" - FORNECIMENTO E INSTALACAO</v>
          </cell>
          <cell r="C3077" t="str">
            <v>UN</v>
          </cell>
          <cell r="D3077" t="str">
            <v>CR</v>
          </cell>
          <cell r="E3077" t="str">
            <v>83,13</v>
          </cell>
        </row>
        <row r="3078">
          <cell r="A3078">
            <v>72682</v>
          </cell>
          <cell r="B3078" t="str">
            <v>NIPLE DE ACO GALVANIZADO 5" - FORNECIMENTO E INSTALACAO</v>
          </cell>
          <cell r="C3078" t="str">
            <v>UN</v>
          </cell>
          <cell r="D3078" t="str">
            <v>CR</v>
          </cell>
          <cell r="E3078" t="str">
            <v>139,49</v>
          </cell>
        </row>
        <row r="3079">
          <cell r="A3079">
            <v>72683</v>
          </cell>
          <cell r="B3079" t="str">
            <v>NIPLE DE ACO GALVANIZADO 6" - FORNECIMENTO E INSTALACAO</v>
          </cell>
          <cell r="C3079" t="str">
            <v>UN</v>
          </cell>
          <cell r="D3079" t="str">
            <v>CR</v>
          </cell>
          <cell r="E3079" t="str">
            <v>168,42</v>
          </cell>
        </row>
        <row r="3080">
          <cell r="A3080">
            <v>72719</v>
          </cell>
          <cell r="B3080" t="str">
            <v>TE DE ACO GALVANIZADO 4" - FORNECIMENTO E INSTALACAO</v>
          </cell>
          <cell r="C3080" t="str">
            <v>UN</v>
          </cell>
          <cell r="D3080" t="str">
            <v>CR</v>
          </cell>
          <cell r="E3080" t="str">
            <v>198,94</v>
          </cell>
        </row>
        <row r="3081">
          <cell r="A3081">
            <v>72720</v>
          </cell>
          <cell r="B3081" t="str">
            <v>TE DE ACO GALVANIZADO 5" - FORNECIMENTO E INSTALACAO</v>
          </cell>
          <cell r="C3081" t="str">
            <v>UN</v>
          </cell>
          <cell r="D3081" t="str">
            <v>CR</v>
          </cell>
          <cell r="E3081" t="str">
            <v>350,99</v>
          </cell>
        </row>
        <row r="3082">
          <cell r="A3082">
            <v>72721</v>
          </cell>
          <cell r="B3082" t="str">
            <v>TE DE ACO GALVANIZADO 6" - FORNECIMENTO E INSTALACAO</v>
          </cell>
          <cell r="C3082" t="str">
            <v>UN</v>
          </cell>
          <cell r="D3082" t="str">
            <v>CR</v>
          </cell>
          <cell r="E3082" t="str">
            <v>491,70</v>
          </cell>
        </row>
        <row r="3083">
          <cell r="A3083">
            <v>72729</v>
          </cell>
          <cell r="B3083" t="str">
            <v>TE DE COBRE 79MM LIGAÇÃO SOLDADA - FORNECIMENTO E INSTALACAO ADAPTADOR PVC SOLDAVEL COM FLANGES E ANEL PARA CAIXA D'AGUA 20MMX1/2" - FORNECIMENTO E INSTALACAO</v>
          </cell>
          <cell r="C3083" t="str">
            <v>UN</v>
          </cell>
          <cell r="D3083" t="str">
            <v>CR</v>
          </cell>
          <cell r="E3083" t="str">
            <v>288,63</v>
          </cell>
        </row>
        <row r="3084">
          <cell r="A3084">
            <v>72783</v>
          </cell>
          <cell r="B3084" t="str">
            <v>ADAPTADOR PVC SOLDAVEL COM FLANGES E ANEL PARA CAIXA D'AGUA 20MMX1/2" - FORNECIMENTO E INSTALACAO</v>
          </cell>
          <cell r="C3084" t="str">
            <v>UN</v>
          </cell>
          <cell r="D3084" t="str">
            <v>CR</v>
          </cell>
          <cell r="E3084" t="str">
            <v>11,02</v>
          </cell>
        </row>
        <row r="3085">
          <cell r="A3085">
            <v>72784</v>
          </cell>
          <cell r="B3085" t="str">
            <v>ADAPTADOR PVC SOLDAVEL COM FLANGES E ANEL PARA CAIXA D'AGUA 25MMX3/4" - FORNECIMENTO E INSTALACAO</v>
          </cell>
          <cell r="C3085" t="str">
            <v>UN</v>
          </cell>
          <cell r="D3085" t="str">
            <v>CR</v>
          </cell>
          <cell r="E3085" t="str">
            <v>13,55</v>
          </cell>
        </row>
        <row r="3086">
          <cell r="A3086">
            <v>72785</v>
          </cell>
          <cell r="B3086" t="str">
            <v>ADAPTADOR PVC SOLDAVEL COM FLANGES E ANEL PARA CAIXA D'AGUA 32MMX1" - FORNECIMENTO E INSTALACAO</v>
          </cell>
          <cell r="C3086" t="str">
            <v>UN</v>
          </cell>
          <cell r="D3086" t="str">
            <v>CR</v>
          </cell>
          <cell r="E3086" t="str">
            <v>16,55</v>
          </cell>
        </row>
        <row r="3087">
          <cell r="A3087">
            <v>72786</v>
          </cell>
          <cell r="B3087" t="str">
            <v xml:space="preserve">ADAPTADOR PVC SOLDAVEL COM FLANGES E ANEL PARA CAIXA D'AGUA 40MMX1.1/4 " - FORNECIMENTO E INSTALACAO </v>
          </cell>
          <cell r="C3087" t="str">
            <v>UN</v>
          </cell>
          <cell r="D3087" t="str">
            <v>CR</v>
          </cell>
          <cell r="E3087" t="str">
            <v>26,56</v>
          </cell>
        </row>
        <row r="3088">
          <cell r="A3088">
            <v>72787</v>
          </cell>
          <cell r="B3088" t="str">
            <v>ADAPTADOR PVC SOLDAVEL COM FLANGES E ANEL PARA CAIXA D'AGUA 50MMX1.1/2 " - FORNECIMENTO E INSTALACAO</v>
          </cell>
          <cell r="C3088" t="str">
            <v>UN</v>
          </cell>
          <cell r="D3088" t="str">
            <v>CR</v>
          </cell>
          <cell r="E3088" t="str">
            <v>30,35</v>
          </cell>
        </row>
        <row r="3089">
          <cell r="A3089">
            <v>72788</v>
          </cell>
          <cell r="B3089" t="str">
            <v>ADAPTADOR PVC SOLDAVEL COM FLANGES E ANEL PARA CAIXA D'AGUA 60MMX2" - FORNECIMENTO E INSTALACAO</v>
          </cell>
          <cell r="C3089" t="str">
            <v>UN</v>
          </cell>
          <cell r="D3089" t="str">
            <v>CR</v>
          </cell>
          <cell r="E3089" t="str">
            <v>36,29</v>
          </cell>
        </row>
        <row r="3090">
          <cell r="A3090">
            <v>72789</v>
          </cell>
          <cell r="B3090" t="str">
            <v>ADAPTADOR PVC SOLDAVEL COM FLANGES LIVRES PARA CAIXA D'AGUA 25MMX3/4" - FORNECIMENTO E INSTALACAO</v>
          </cell>
          <cell r="C3090" t="str">
            <v>UN</v>
          </cell>
          <cell r="D3090" t="str">
            <v>CR</v>
          </cell>
          <cell r="E3090" t="str">
            <v>11,85</v>
          </cell>
        </row>
        <row r="3091">
          <cell r="A3091">
            <v>72790</v>
          </cell>
          <cell r="B3091" t="str">
            <v>ADAPTADOR PVC SOLDAVEL COM FLANGES LIVRES PARA CAIXA D'AGUA 32MMX1" - FORNECIMENTO E INSTALACAO</v>
          </cell>
          <cell r="C3091" t="str">
            <v>UN</v>
          </cell>
          <cell r="D3091" t="str">
            <v>CR</v>
          </cell>
          <cell r="E3091" t="str">
            <v>15,19</v>
          </cell>
        </row>
        <row r="3092">
          <cell r="A3092">
            <v>72791</v>
          </cell>
          <cell r="B3092" t="str">
            <v>ADAPTADOR PVC SOLDAVEL COM FLANGES LIVRES PARA CAIXA D'AGUA 40MMX1.1/4 " - FORNECIMENTO E INSTALACAO</v>
          </cell>
          <cell r="C3092" t="str">
            <v>UN</v>
          </cell>
          <cell r="D3092" t="str">
            <v>CR</v>
          </cell>
          <cell r="E3092" t="str">
            <v>22,58</v>
          </cell>
        </row>
        <row r="3093">
          <cell r="A3093">
            <v>72792</v>
          </cell>
          <cell r="B3093" t="str">
            <v>ADAPTADOR PVC SOLDAVEL COM FLANGES LIVRES PARA CAIXA D'AGUA 50MMX1.1/2 " - FORNECIMENTO E INSTALACAO</v>
          </cell>
          <cell r="C3093" t="str">
            <v>UN</v>
          </cell>
          <cell r="D3093" t="str">
            <v>CR</v>
          </cell>
          <cell r="E3093" t="str">
            <v>25,64</v>
          </cell>
        </row>
        <row r="3094">
          <cell r="A3094">
            <v>72793</v>
          </cell>
          <cell r="B3094" t="str">
            <v>ADAPTADOR PVC SOLDAVEL COM FLANGES LIVRES PARA CAIXA D'AGUA 60MMX2" - FORNECIMENTO E INSTALACAO</v>
          </cell>
          <cell r="C3094" t="str">
            <v>UN</v>
          </cell>
          <cell r="D3094" t="str">
            <v>CR</v>
          </cell>
          <cell r="E3094" t="str">
            <v>36,29</v>
          </cell>
        </row>
        <row r="3095">
          <cell r="A3095">
            <v>72794</v>
          </cell>
          <cell r="B3095" t="str">
            <v>ADAPTADOR PVC SOLDAVEL COM FLANGES LIVRES PARA CAIXA D'AGUA 75MMX2.1/2 " - FORNECIMENTO E INSTALACAO</v>
          </cell>
          <cell r="C3095" t="str">
            <v>UN</v>
          </cell>
          <cell r="D3095" t="str">
            <v>CR</v>
          </cell>
          <cell r="E3095" t="str">
            <v>129,93</v>
          </cell>
        </row>
        <row r="3096">
          <cell r="A3096">
            <v>72795</v>
          </cell>
          <cell r="B3096" t="str">
            <v>ADAPTADOR PVC SOLDAVEL COM FLANGES LIVRES PARA CAIXA D'AGUA 85MMX3" - FORNECIMENTO E INSTALACAO</v>
          </cell>
          <cell r="C3096" t="str">
            <v>UN</v>
          </cell>
          <cell r="D3096" t="str">
            <v>CR</v>
          </cell>
          <cell r="E3096" t="str">
            <v>177,60</v>
          </cell>
        </row>
        <row r="3097">
          <cell r="A3097">
            <v>72796</v>
          </cell>
          <cell r="B3097" t="str">
            <v>ADAPTADOR PVC SOLDAVEL COM FLANGES LIVRES PARA CAIXA D'AGUA 110MMX4" - FORNECIMENTO E INSTALACAO</v>
          </cell>
          <cell r="C3097" t="str">
            <v>UN</v>
          </cell>
          <cell r="D3097" t="str">
            <v>CR</v>
          </cell>
          <cell r="E3097" t="str">
            <v>245,96</v>
          </cell>
        </row>
        <row r="3098">
          <cell r="A3098">
            <v>72797</v>
          </cell>
          <cell r="B3098" t="str">
            <v>ADAPTADOR PVC SOLDAVEL LONGO COM FLANGES LIVRES PARA CAIXA D'AGUA 25MM X3/4" - FORNECIMENTO E INSTALACAO</v>
          </cell>
          <cell r="C3098" t="str">
            <v>UN</v>
          </cell>
          <cell r="D3098" t="str">
            <v>CR</v>
          </cell>
          <cell r="E3098" t="str">
            <v>16,55</v>
          </cell>
        </row>
        <row r="3099">
          <cell r="A3099">
            <v>72798</v>
          </cell>
          <cell r="B3099" t="str">
            <v>ADAPTADOR PVC SOLDAVEL LONGO COM FLANGES LIVRES PARA CAIXA D'AGUA 32MM X1" - FORNECIMENTO E INSTALACAO</v>
          </cell>
          <cell r="C3099" t="str">
            <v>UN</v>
          </cell>
          <cell r="D3099" t="str">
            <v>CR</v>
          </cell>
          <cell r="E3099" t="str">
            <v>19,53</v>
          </cell>
        </row>
        <row r="3100">
          <cell r="A3100">
            <v>72800</v>
          </cell>
          <cell r="B3100" t="str">
            <v>ADAPTADOR PVC SOLDAVEL LONGO COM FLANGES LIVRES PARA CAIXA D'AGUA 40MM X1.1/4" - FORNECIMENTO E INSTALACAO</v>
          </cell>
          <cell r="C3100" t="str">
            <v>UN</v>
          </cell>
          <cell r="D3100" t="str">
            <v>CR</v>
          </cell>
          <cell r="E3100" t="str">
            <v>28,93</v>
          </cell>
        </row>
        <row r="3101">
          <cell r="A3101">
            <v>72801</v>
          </cell>
          <cell r="B3101" t="str">
            <v xml:space="preserve">ADAPTADOR PVC SOLDAVEL LONGO COM FLANGES LIVRES PARA CAIXA D'AGUA 50MM X1.1/2" - FORNECIMENTO E INSTALACAO </v>
          </cell>
          <cell r="C3101" t="str">
            <v>UN</v>
          </cell>
          <cell r="D3101" t="str">
            <v>CR</v>
          </cell>
          <cell r="E3101" t="str">
            <v>32,91</v>
          </cell>
        </row>
        <row r="3102">
          <cell r="A3102">
            <v>72802</v>
          </cell>
          <cell r="B3102" t="str">
            <v>ADAPTADOR PVC SOLDAVEL LONGO COM FLANGES LIVRES PARA CAIXA D'AGUA 60MM X2" - FORNECIMENTO E INSTALACAO</v>
          </cell>
          <cell r="C3102" t="str">
            <v>UN</v>
          </cell>
          <cell r="D3102" t="str">
            <v>CR</v>
          </cell>
          <cell r="E3102" t="str">
            <v>47,11</v>
          </cell>
        </row>
        <row r="3103">
          <cell r="A3103">
            <v>72803</v>
          </cell>
          <cell r="B3103" t="str">
            <v>ADAPTADOR PVC SOLDAVEL LONGO COM FLANGES LIVRES PARA CAIXA D'AGUA 75MM X2.1/2" - FORNECIMENTO E INSTALACAO</v>
          </cell>
          <cell r="C3103" t="str">
            <v>UN</v>
          </cell>
          <cell r="D3103" t="str">
            <v>CR</v>
          </cell>
          <cell r="E3103" t="str">
            <v>172,03</v>
          </cell>
        </row>
        <row r="3104">
          <cell r="A3104">
            <v>72804</v>
          </cell>
          <cell r="B3104" t="str">
            <v>ADAPTADOR PVC SOLDAVEL LONGO COM FLANGES LIVRES PARA CAIXA D'AGUA 85MM X3" - FORNECIMENTO E INSTALACAO</v>
          </cell>
          <cell r="C3104" t="str">
            <v>UN</v>
          </cell>
          <cell r="D3104" t="str">
            <v>CR</v>
          </cell>
          <cell r="E3104" t="str">
            <v>232,45</v>
          </cell>
        </row>
        <row r="3105">
          <cell r="A3105">
            <v>72805</v>
          </cell>
          <cell r="B3105" t="str">
            <v>ADAPTADOR PVC SOLDAVEL LONGO COM FLANGES LIVRES PARA CAIXA D'AGUA 110M MX4" - FORNECIMENTO E INSTALACAO</v>
          </cell>
          <cell r="C3105" t="str">
            <v>UN</v>
          </cell>
          <cell r="D3105" t="str">
            <v>CR</v>
          </cell>
          <cell r="E3105" t="str">
            <v>348,11</v>
          </cell>
        </row>
        <row r="3106">
          <cell r="A3106">
            <v>89358</v>
          </cell>
          <cell r="B3106" t="str">
            <v>JOELHO 90 GRAUS, PVC, SOLDÁVEL, DN 20MM, INSTALADO EM RAMAL OU SUB-RAM AL DE ÁGUA - FORNECIMENTO E INSTALAÇÃO. AF_12/2014_P</v>
          </cell>
          <cell r="C3106" t="str">
            <v>UN</v>
          </cell>
          <cell r="D3106" t="str">
            <v>CR</v>
          </cell>
          <cell r="E3106" t="str">
            <v>4,71</v>
          </cell>
        </row>
        <row r="3107">
          <cell r="A3107">
            <v>89359</v>
          </cell>
          <cell r="B3107" t="str">
            <v>JOELHO 45 GRAUS, PVC, SOLDÁVEL, DN 20MM, INSTALADO EM RAMAL OU SUB-RAM AL DE ÁGUA - FORNECIMENTO E INSTALAÇÃO. AF_12/2014_P</v>
          </cell>
          <cell r="C3107" t="str">
            <v>UN</v>
          </cell>
          <cell r="D3107" t="str">
            <v>CR</v>
          </cell>
          <cell r="E3107" t="str">
            <v>4,92</v>
          </cell>
        </row>
        <row r="3108">
          <cell r="A3108">
            <v>89360</v>
          </cell>
          <cell r="B3108" t="str">
            <v>CURVA 90 GRAUS, PVC, SOLDÁVEL, DN 20MM, INSTALADO EM RAMAL OU SUB-RAMA L DE ÁGUA - FORNECIMENTO E INSTALAÇÃO. AF_12/2014_P</v>
          </cell>
          <cell r="C3108" t="str">
            <v>UN</v>
          </cell>
          <cell r="D3108" t="str">
            <v>CR</v>
          </cell>
          <cell r="E3108" t="str">
            <v>5,70</v>
          </cell>
        </row>
        <row r="3109">
          <cell r="A3109">
            <v>89361</v>
          </cell>
          <cell r="B3109" t="str">
            <v>CURVA 45 GRAUS, PVC, SOLDÁVEL, DN 20MM, INSTALADO EM RAMAL OU SUB-RAMA L DE ÁGUA - FORNECIMENTO E INSTALAÇÃO. AF_12/2014_P</v>
          </cell>
          <cell r="C3109" t="str">
            <v>UN</v>
          </cell>
          <cell r="D3109" t="str">
            <v>CR</v>
          </cell>
          <cell r="E3109" t="str">
            <v>5,63</v>
          </cell>
        </row>
        <row r="3110">
          <cell r="A3110">
            <v>89362</v>
          </cell>
          <cell r="B3110" t="str">
            <v>JOELHO 90 GRAUS, PVC, SOLDÁVEL, DN 25MM, INSTALADO EM RAMAL OU SUB-RAM AL DE ÁGUA - FORNECIMENTO E INSTALAÇÃO. AF_12/2014_P</v>
          </cell>
          <cell r="C3110" t="str">
            <v>UN</v>
          </cell>
          <cell r="D3110" t="str">
            <v>CR</v>
          </cell>
          <cell r="E3110" t="str">
            <v>5,65</v>
          </cell>
        </row>
        <row r="3111">
          <cell r="A3111">
            <v>89363</v>
          </cell>
          <cell r="B3111" t="str">
            <v>JOELHO 45 GRAUS, PVC, SOLDÁVEL, DN 25MM, INSTALADO EM RAMAL OU SUB-RAM AL DE ÁGUA - FORNECIMENTO E INSTALAÇÃO. AF_12/2014_P</v>
          </cell>
          <cell r="C3111" t="str">
            <v>UN</v>
          </cell>
          <cell r="D3111" t="str">
            <v>CR</v>
          </cell>
          <cell r="E3111" t="str">
            <v>6,13</v>
          </cell>
        </row>
        <row r="3112">
          <cell r="A3112">
            <v>89364</v>
          </cell>
          <cell r="B3112" t="str">
            <v>CURVA 90 GRAUS, PVC, SOLDÁVEL, DN 25MM, INSTALADO EM RAMAL OU SUB-RAMA L DE ÁGUA - FORNECIMENTO E INSTALAÇÃO. AF_12/2014_P</v>
          </cell>
          <cell r="C3112" t="str">
            <v>UN</v>
          </cell>
          <cell r="D3112" t="str">
            <v>CR</v>
          </cell>
          <cell r="E3112" t="str">
            <v>7,06</v>
          </cell>
        </row>
        <row r="3113">
          <cell r="A3113">
            <v>89365</v>
          </cell>
          <cell r="B3113" t="str">
            <v>CURVA 45 GRAUS, PVC, SOLDÁVEL, DN 25MM, INSTALADO EM RAMAL OU SUB-RAMA L DE ÁGUA - FORNECIMENTO E INSTALAÇÃO. AF_12/2014_P</v>
          </cell>
          <cell r="C3113" t="str">
            <v>UN</v>
          </cell>
          <cell r="D3113" t="str">
            <v>CR</v>
          </cell>
          <cell r="E3113" t="str">
            <v>6,66</v>
          </cell>
        </row>
        <row r="3114">
          <cell r="A3114">
            <v>89366</v>
          </cell>
          <cell r="B3114" t="str">
            <v>JOELHO 90 GRAUS COM BUCHA DE LATÃO, PVC, SOLDÁVEL, DN 25MM, X 3/4" INS TALADO EM RAMAL OU SUB-RAMAL DE ÁGUA - FORNECIMENTO E INSTALAÇÃO. AF_1 2/2014_P</v>
          </cell>
          <cell r="C3114" t="str">
            <v>UN</v>
          </cell>
          <cell r="D3114" t="str">
            <v>CR</v>
          </cell>
          <cell r="E3114" t="str">
            <v>10,59</v>
          </cell>
        </row>
        <row r="3115">
          <cell r="A3115">
            <v>89367</v>
          </cell>
          <cell r="B3115" t="str">
            <v>JOELHO 90 GRAUS, PVC, SOLDÁVEL, DN 32MM, INSTALADO EM RAMAL OU SUB-RAM  AL DE ÁGUA - FORNECIMENTO E INSTALAÇÃO. AF_12/2014_P</v>
          </cell>
          <cell r="C3115" t="str">
            <v>UN</v>
          </cell>
          <cell r="D3115" t="str">
            <v>CR</v>
          </cell>
          <cell r="E3115" t="str">
            <v>7,68</v>
          </cell>
        </row>
        <row r="3116">
          <cell r="A3116">
            <v>89368</v>
          </cell>
          <cell r="B3116" t="str">
            <v>JOELHO 45 GRAUS, PVC, SOLDÁVEL, DN 32MM, INSTALADO EM RAMAL OU SUB-RAM AL DE ÁGUA - FORNECIMENTO E INSTALAÇÃO. AF_12/2014_P</v>
          </cell>
          <cell r="C3116" t="str">
            <v>UN</v>
          </cell>
          <cell r="D3116" t="str">
            <v>CR</v>
          </cell>
          <cell r="E3116" t="str">
            <v>9,00</v>
          </cell>
        </row>
        <row r="3117">
          <cell r="A3117">
            <v>89369</v>
          </cell>
          <cell r="B3117" t="str">
            <v>CURVA 90 GRAUS, PVC, SOLDÁVEL, DN 32MM, INSTALADO EM RAMAL OU SUB-RAMA L DE ÁGUA - FORNECIMENTO E INSTALAÇÃO. AF_12/2014_P</v>
          </cell>
          <cell r="C3117" t="str">
            <v>UN</v>
          </cell>
          <cell r="D3117" t="str">
            <v>CR</v>
          </cell>
          <cell r="E3117" t="str">
            <v>10,18</v>
          </cell>
        </row>
        <row r="3118">
          <cell r="A3118">
            <v>89370</v>
          </cell>
          <cell r="B3118" t="str">
            <v>CURVA 45 GRAUS, PVC, SOLDÁVEL, DN 32MM, INSTALADO EM RAMAL OU SUB-RAMA L DE ÁGUA - FORNECIMENTO E INSTALAÇÃO. AF_12/2014_P</v>
          </cell>
          <cell r="C3118" t="str">
            <v>UN</v>
          </cell>
          <cell r="D3118" t="str">
            <v>CR</v>
          </cell>
          <cell r="E3118" t="str">
            <v>8,72</v>
          </cell>
        </row>
        <row r="3119">
          <cell r="A3119">
            <v>89371</v>
          </cell>
          <cell r="B3119" t="str">
            <v>LUVA, PVC, SOLDÁVEL, DN 20MM, INSTALADO EM RAMAL OU SUB-RAMAL DE ÁGUA - FORNECIMENTO E INSTALAÇÃO. AF_12/2014_P</v>
          </cell>
          <cell r="C3119" t="str">
            <v>UN</v>
          </cell>
          <cell r="D3119" t="str">
            <v>CR</v>
          </cell>
          <cell r="E3119" t="str">
            <v>3,49</v>
          </cell>
        </row>
        <row r="3120">
          <cell r="A3120">
            <v>89372</v>
          </cell>
          <cell r="B3120" t="str">
            <v>LUVA DE CORRER, PVC, SOLDÁVEL, DN 20MM, INSTALADO EM RAMAL OU SUB-RAMA L DE ÁGUA - FORNECIMENTO E INSTALAÇÃO. AF_12/2014_P</v>
          </cell>
          <cell r="C3120" t="str">
            <v>UN</v>
          </cell>
          <cell r="D3120" t="str">
            <v>CR</v>
          </cell>
          <cell r="E3120" t="str">
            <v>8,35</v>
          </cell>
        </row>
        <row r="3121">
          <cell r="A3121">
            <v>89373</v>
          </cell>
          <cell r="B3121" t="str">
            <v>LUVA DE REDUÇÃO, PVC, SOLDÁVEL, DN 25MM X 20MM, INSTALADO EM RAMAL OU SUB-RAMAL DE ÁGUA - FORNECIMENTO E INSTALAÇÃO. AF_12/2014_P</v>
          </cell>
          <cell r="C3121" t="str">
            <v>UN</v>
          </cell>
          <cell r="D3121" t="str">
            <v>CR</v>
          </cell>
          <cell r="E3121" t="str">
            <v>3,83</v>
          </cell>
        </row>
        <row r="3122">
          <cell r="A3122">
            <v>89374</v>
          </cell>
          <cell r="B3122" t="str">
            <v>LUVA COM BUCHA DE LATÃO, PVC, SOLDÁVEL, DN 20MM X 1/2", INSTALADO EM R AMAL OU SUB-RAMAL DE ÁGUA - FORNECIMENTO E INSTALAÇÃO. AF_12/2014_P</v>
          </cell>
          <cell r="C3122" t="str">
            <v>UN</v>
          </cell>
          <cell r="D3122" t="str">
            <v>CR</v>
          </cell>
          <cell r="E3122" t="str">
            <v>6,28</v>
          </cell>
        </row>
        <row r="3123">
          <cell r="A3123">
            <v>89375</v>
          </cell>
          <cell r="B3123" t="str">
            <v>UNIÃO, PVC, SOLDÁVEL, DN 20MM, INSTALADO EM RAMAL OU SUB-RAMAL DE ÁGUA - FORNECIMENTO E INSTALAÇÃO. AF_12/2014_P</v>
          </cell>
          <cell r="C3123" t="str">
            <v>UN</v>
          </cell>
          <cell r="D3123" t="str">
            <v>CR</v>
          </cell>
          <cell r="E3123" t="str">
            <v>7,94</v>
          </cell>
        </row>
        <row r="3124">
          <cell r="A3124">
            <v>89376</v>
          </cell>
          <cell r="B3124" t="str">
            <v>ADAPTADOR CURTO COM BOLSA E ROSCA PARA REGISTRO, PVC, SOLDÁVEL, DN 20M M X 1/2", INSTALADO EM RAMAL OU SUB-RAMAL DE ÁGUA - FORNECIMENTO E INS TALAÇÃO. AF_12/2014_P</v>
          </cell>
          <cell r="C3124" t="str">
            <v>UN</v>
          </cell>
          <cell r="D3124" t="str">
            <v>CR</v>
          </cell>
          <cell r="E3124" t="str">
            <v>3,66</v>
          </cell>
        </row>
        <row r="3125">
          <cell r="A3125">
            <v>89378</v>
          </cell>
          <cell r="B3125" t="str">
            <v>LUVA, PVC, SOLDÁVEL, DN 25MM, INSTALADO EM RAMAL OU SUB-RAMAL DE ÁGUA - FORNECIMENTO E INSTALAÇÃO. AF_12/2014_P</v>
          </cell>
          <cell r="C3125" t="str">
            <v>UN</v>
          </cell>
          <cell r="D3125" t="str">
            <v>CR</v>
          </cell>
          <cell r="E3125" t="str">
            <v>4,08</v>
          </cell>
        </row>
        <row r="3126">
          <cell r="A3126">
            <v>89379</v>
          </cell>
          <cell r="B3126" t="str">
            <v>LUVA DE CORRER, PVC, SOLDÁVEL, DN 25MM, INSTALADO EM RAMAL OU SUB-RAMA L DE ÁGUA - FORNECIMENTO E INSTALAÇÃO. AF_12/2014_P</v>
          </cell>
          <cell r="C3126" t="str">
            <v>UN</v>
          </cell>
          <cell r="D3126" t="str">
            <v>CR</v>
          </cell>
          <cell r="E3126" t="str">
            <v>11,06</v>
          </cell>
        </row>
        <row r="3127">
          <cell r="A3127">
            <v>89380</v>
          </cell>
          <cell r="B3127" t="str">
            <v>LUVA DE REDUÇÃO, PVC, SOLDÁVEL, DN 32MM X 25MM, INSTALADO EM RAMAL OU SUB-RAMAL DE ÁGUA - FORNECIMENTO E INSTALAÇÃO. AF_12/2014_P</v>
          </cell>
          <cell r="C3127" t="str">
            <v>UN</v>
          </cell>
          <cell r="D3127" t="str">
            <v>CR</v>
          </cell>
          <cell r="E3127" t="str">
            <v>5,48</v>
          </cell>
        </row>
        <row r="3128">
          <cell r="A3128">
            <v>89381</v>
          </cell>
          <cell r="B3128" t="str">
            <v xml:space="preserve">LUVA COM BUCHA DE LATÃO, PVC, SOLDÁVEL, DN 25MM X 3/4", INSTALADO EM R AMAL OU SUB-RAMAL DE ÁGUA - FORNECIMENTO E INSTALAÇÃO. AF_12/2014_P </v>
          </cell>
          <cell r="C3128" t="str">
            <v>UN</v>
          </cell>
          <cell r="D3128" t="str">
            <v>CR</v>
          </cell>
          <cell r="E3128" t="str">
            <v>7,90</v>
          </cell>
        </row>
        <row r="3129">
          <cell r="A3129">
            <v>89382</v>
          </cell>
          <cell r="B3129" t="str">
            <v>UNIÃO, PVC, SOLDÁVEL, DN 25MM, INSTALADO EM RAMAL OU SUB-RAMAL DE ÁGUA - FORNECIMENTO E INSTALAÇÃO. AF_12/2014_P</v>
          </cell>
          <cell r="C3129" t="str">
            <v>UN</v>
          </cell>
          <cell r="D3129" t="str">
            <v>CR</v>
          </cell>
          <cell r="E3129" t="str">
            <v>9,36</v>
          </cell>
        </row>
        <row r="3130">
          <cell r="A3130">
            <v>89383</v>
          </cell>
          <cell r="B3130" t="str">
            <v>ADAPTADOR CURTO COM BOLSA E ROSCA PARA REGISTRO, PVC, SOLDÁVEL, DN 25M M X 3/4", INSTALADO EM RAMAL OU SUB-RAMAL DE ÁGUA - FORNECIMENTO E INS TALAÇÃO. AF_12/2014_P</v>
          </cell>
          <cell r="C3130" t="str">
            <v>UN</v>
          </cell>
          <cell r="D3130" t="str">
            <v>CR</v>
          </cell>
          <cell r="E3130" t="str">
            <v>4,27</v>
          </cell>
        </row>
        <row r="3131">
          <cell r="A3131">
            <v>89385</v>
          </cell>
          <cell r="B3131" t="str">
            <v>LUVA SOLDÁVEL E COM ROSCA, PVC, SOLDÁVEL, DN 25MM X 3/4", INSTALADO EM RAMAL OU SUB-RAMAL DE ÁGUA - FORNECIMENTO E INSTALAÇÃO. AF_12/2014_P</v>
          </cell>
          <cell r="C3131" t="str">
            <v>UN</v>
          </cell>
          <cell r="D3131" t="str">
            <v>CR</v>
          </cell>
          <cell r="E3131" t="str">
            <v>4,48</v>
          </cell>
        </row>
        <row r="3132">
          <cell r="A3132">
            <v>89386</v>
          </cell>
          <cell r="B3132" t="str">
            <v>LUVA, PVC, SOLDÁVEL, DN 32MM, INSTALADO EM RAMAL OU SUB-RAMAL DE ÁGUA - FORNECIMENTO E INSTALAÇÃO. AF_12/2014_P</v>
          </cell>
          <cell r="C3132" t="str">
            <v>UN</v>
          </cell>
          <cell r="D3132" t="str">
            <v>CR</v>
          </cell>
          <cell r="E3132" t="str">
            <v>5,40</v>
          </cell>
        </row>
        <row r="3133">
          <cell r="A3133">
            <v>89388</v>
          </cell>
          <cell r="B3133" t="str">
            <v>LUVA DE REDUÇÃO, PVC, SOLDÁVEL, DN 40MM X 32MM, INSTALADO EM RAMAL OU SUB-RAMAL DE ÁGUA - FORNECIMENTO E INSTALAÇÃO. AF_12/2014_P</v>
          </cell>
          <cell r="C3133" t="str">
            <v>UN</v>
          </cell>
          <cell r="D3133" t="str">
            <v>CR</v>
          </cell>
          <cell r="E3133" t="str">
            <v>6,68</v>
          </cell>
        </row>
        <row r="3134">
          <cell r="A3134">
            <v>89389</v>
          </cell>
          <cell r="B3134" t="str">
            <v>LUVA SOLDÁVEL E COM ROSCA, PVC, SOLDÁVEL, DN 32MM X 1", INSTALADO EM R AMAL OU SUB-RAMAL DE ÁGUA - FORNECIMENTO E INSTALAÇÃO. AF_12/2014_P</v>
          </cell>
          <cell r="C3134" t="str">
            <v>UN</v>
          </cell>
          <cell r="D3134" t="str">
            <v>CR</v>
          </cell>
          <cell r="E3134" t="str">
            <v>7,24</v>
          </cell>
        </row>
        <row r="3135">
          <cell r="A3135">
            <v>89390</v>
          </cell>
          <cell r="B3135" t="str">
            <v>UNIÃO, PVC, SOLDÁVEL, DN 32MM, INSTALADO EM RAMAL OU SUB-RAMAL DE ÁGUA - FORNECIMENTO E INSTALAÇÃO. AF_12/2014_P</v>
          </cell>
          <cell r="C3135" t="str">
            <v>UN</v>
          </cell>
          <cell r="D3135" t="str">
            <v>CR</v>
          </cell>
          <cell r="E3135" t="str">
            <v>14,11</v>
          </cell>
        </row>
        <row r="3136">
          <cell r="A3136">
            <v>89391</v>
          </cell>
          <cell r="B3136" t="str">
            <v>ADAPTADOR CURTO COM BOLSA E ROSCA PARA REGISTRO, PVC, SOLDÁVEL, DN 32M M X 1", INSTALADO EM RAMAL OU SUB-RAMAL DE ÁGUA - FORNECIMENTO E INSTA LAÇÃO. AF_12/2014_P</v>
          </cell>
          <cell r="C3136" t="str">
            <v>UN</v>
          </cell>
          <cell r="D3136" t="str">
            <v>CR</v>
          </cell>
          <cell r="E3136" t="str">
            <v>5,72</v>
          </cell>
        </row>
        <row r="3137">
          <cell r="A3137">
            <v>89393</v>
          </cell>
          <cell r="B3137" t="str">
            <v>TE, PVC, SOLDÁVEL, DN 20MM, INSTALADO EM RAMAL OU SUB-RAMAL DE ÁGUA - FORNECIMENTO E INSTALAÇÃO. AF_12/2014_P</v>
          </cell>
          <cell r="C3137" t="str">
            <v>UN</v>
          </cell>
          <cell r="D3137" t="str">
            <v>CR</v>
          </cell>
          <cell r="E3137" t="str">
            <v>6,56</v>
          </cell>
        </row>
        <row r="3138">
          <cell r="A3138">
            <v>89394</v>
          </cell>
          <cell r="B3138" t="str">
            <v>TÊ COM BUCHA DE LATÃO NA BOLSA CENTRAL, PVC, SOLDÁVEL, DN 20MM X 1/2", INSTALADO EM RAMAL OU SUB-RAMAL DE ÁGUA - FORNECIMENTO E INSTALAÇÃO. AF_12/2014_P</v>
          </cell>
          <cell r="C3138" t="str">
            <v>UN</v>
          </cell>
          <cell r="D3138" t="str">
            <v>CR</v>
          </cell>
          <cell r="E3138" t="str">
            <v>12,83</v>
          </cell>
        </row>
        <row r="3139">
          <cell r="A3139">
            <v>89395</v>
          </cell>
          <cell r="B3139" t="str">
            <v>TE, PVC, SOLDÁVEL, DN 25MM, INSTALADO EM RAMAL OU SUB-RAMAL DE ÁGUA - FORNECIMENTO E INSTALAÇÃO. AF_12/2014_P</v>
          </cell>
          <cell r="C3139" t="str">
            <v>UN</v>
          </cell>
          <cell r="D3139" t="str">
            <v>CR</v>
          </cell>
          <cell r="E3139" t="str">
            <v>7,87</v>
          </cell>
        </row>
        <row r="3140">
          <cell r="A3140">
            <v>89396</v>
          </cell>
          <cell r="B3140" t="str">
            <v xml:space="preserve">TÊ COM BUCHA DE LATÃO NA BOLSA CENTRAL, PVC, SOLDÁVEL, DN 25MM X 1/2", INSTALADO EM RAMAL OU SUB-RAMAL DE ÁGUA - FORNECIMENTO E INSTALAÇÃO. AF_12/2014_P </v>
          </cell>
          <cell r="C3140" t="str">
            <v>UN</v>
          </cell>
          <cell r="D3140" t="str">
            <v>CR</v>
          </cell>
          <cell r="E3140" t="str">
            <v>14,52</v>
          </cell>
        </row>
        <row r="3141">
          <cell r="A3141">
            <v>89397</v>
          </cell>
          <cell r="B3141" t="str">
            <v>TÊ DE REDUÇÃO, PVC, SOLDÁVEL, DN 25MM X 20MM, INSTALADO EM RAMAL OU SU B-RAMAL DE ÁGUA - FORNECIMENTO E INSTALAÇÃO. AF_12/2014_P</v>
          </cell>
          <cell r="C3141" t="str">
            <v>UN</v>
          </cell>
          <cell r="D3141" t="str">
            <v>CR</v>
          </cell>
          <cell r="E3141" t="str">
            <v>9,27</v>
          </cell>
        </row>
        <row r="3142">
          <cell r="A3142">
            <v>89398</v>
          </cell>
          <cell r="B3142" t="str">
            <v>TE, PVC, SOLDÁVEL, DN 32MM, INSTALADO EM RAMAL OU SUB-RAMAL DE ÁGUA - FORNECIMENTO E INSTALAÇÃO. AF_12/2014_P</v>
          </cell>
          <cell r="C3142" t="str">
            <v>UN</v>
          </cell>
          <cell r="D3142" t="str">
            <v>CR</v>
          </cell>
          <cell r="E3142" t="str">
            <v>10,83</v>
          </cell>
        </row>
        <row r="3143">
          <cell r="A3143">
            <v>89399</v>
          </cell>
          <cell r="B3143" t="str">
            <v>TÊ COM BUCHA DE LATÃO NA BOLSA CENTRAL, PVC, SOLDÁVEL, DN 32MM X 3/4", INSTALADO EM RAMAL OU SUB-RAMAL DE ÁGUA - FORNECIMENTO E INSTALAÇÃO. AF_12/2014_P</v>
          </cell>
          <cell r="C3143" t="str">
            <v>UN</v>
          </cell>
          <cell r="D3143" t="str">
            <v>CR</v>
          </cell>
          <cell r="E3143" t="str">
            <v>21,48</v>
          </cell>
        </row>
        <row r="3144">
          <cell r="A3144">
            <v>89400</v>
          </cell>
          <cell r="B3144" t="str">
            <v>TÊ DE REDUÇÃO, PVC, SOLDÁVEL, DN 32MM X 25MM, INSTALADO EM RAMAL OU SU B-RAMAL DE ÁGUA - FORNECIMENTO E INSTALAÇÃO. AF_12/2014_P</v>
          </cell>
          <cell r="C3144" t="str">
            <v>UN</v>
          </cell>
          <cell r="D3144" t="str">
            <v>CR</v>
          </cell>
          <cell r="E3144" t="str">
            <v>13,00</v>
          </cell>
        </row>
        <row r="3145">
          <cell r="A3145">
            <v>89404</v>
          </cell>
          <cell r="B3145" t="str">
            <v>JOELHO 90 GRAUS, PVC, SOLDÁVEL, DN 20MM, INSTALADO EM RAMAL DE DISTRIB UIÇÃO DE ÁGUA - FORNECIMENTO E INSTALAÇÃO. AF_12/2014_P</v>
          </cell>
          <cell r="C3145" t="str">
            <v>UN</v>
          </cell>
          <cell r="D3145" t="str">
            <v>CR</v>
          </cell>
          <cell r="E3145" t="str">
            <v>3,17</v>
          </cell>
        </row>
        <row r="3146">
          <cell r="A3146">
            <v>89405</v>
          </cell>
          <cell r="B3146" t="str">
            <v>JOELHO 45 GRAUS, PVC, SOLDÁVEL, DN 20MM, INSTALADO EM RAMAL DE DISTRIB UIÇÃO DE ÁGUA - FORNECIMENTO E INSTALAÇÃO. AF_12/2014_P</v>
          </cell>
          <cell r="C3146" t="str">
            <v>UN</v>
          </cell>
          <cell r="D3146" t="str">
            <v>CR</v>
          </cell>
          <cell r="E3146" t="str">
            <v>3,39</v>
          </cell>
        </row>
        <row r="3147">
          <cell r="A3147">
            <v>89406</v>
          </cell>
          <cell r="B3147" t="str">
            <v>CURVA 90 GRAUS, PVC, SOLDÁVEL, DN 20MM, INSTALADO EM RAMAL DE DISTRIBU IÇÃO DE ÁGUA - FORNECIMENTO E INSTALAÇÃO. AF_12/2014_P</v>
          </cell>
          <cell r="C3147" t="str">
            <v>UN</v>
          </cell>
          <cell r="D3147" t="str">
            <v>CR</v>
          </cell>
          <cell r="E3147" t="str">
            <v>4,16</v>
          </cell>
        </row>
        <row r="3148">
          <cell r="A3148">
            <v>89407</v>
          </cell>
          <cell r="B3148" t="str">
            <v>CURVA 45 GRAUS, PVC, SOLDÁVEL, DN 20MM, INSTALADO EM RAMAL DE DISTRIBU IÇÃO DE ÁGUA - FORNECIMENTO E INSTALAÇÃO. AF_12/2014_P</v>
          </cell>
          <cell r="C3148" t="str">
            <v>UN</v>
          </cell>
          <cell r="D3148" t="str">
            <v>CR</v>
          </cell>
          <cell r="E3148" t="str">
            <v>4,09</v>
          </cell>
        </row>
        <row r="3149">
          <cell r="A3149">
            <v>89408</v>
          </cell>
          <cell r="B3149" t="str">
            <v>JOELHO 90 GRAUS, PVC, SOLDÁVEL, DN 25MM, INSTALADO EM RAMAL DE DISTRIB UIÇÃO DE ÁGUA - FORNECIMENTO E INSTALAÇÃO. AF_12/2014_P</v>
          </cell>
          <cell r="C3149" t="str">
            <v>UN</v>
          </cell>
          <cell r="D3149" t="str">
            <v>CR</v>
          </cell>
          <cell r="E3149" t="str">
            <v>3,88</v>
          </cell>
        </row>
        <row r="3150">
          <cell r="A3150">
            <v>89409</v>
          </cell>
          <cell r="B3150" t="str">
            <v>JOELHO 45 GRAUS, PVC, SOLDÁVEL, DN 25MM, INSTALADO EM RAMAL DE DISTRIB UIÇÃO DE ÁGUA - FORNECIMENTO E INSTALAÇÃO. AF_12/2014_P</v>
          </cell>
          <cell r="C3150" t="str">
            <v>UN</v>
          </cell>
          <cell r="D3150" t="str">
            <v>CR</v>
          </cell>
          <cell r="E3150" t="str">
            <v>4,35</v>
          </cell>
        </row>
        <row r="3151">
          <cell r="A3151">
            <v>89410</v>
          </cell>
          <cell r="B3151" t="str">
            <v>CURVA 90 GRAUS, PVC, SOLDÁVEL, DN 25MM, INSTALADO EM RAMAL DE DISTRIBU IÇÃO DE ÁGUA - FORNECIMENTO E INSTALAÇÃO. AF_12/2014_P</v>
          </cell>
          <cell r="C3151" t="str">
            <v>UN</v>
          </cell>
          <cell r="D3151" t="str">
            <v>CR</v>
          </cell>
          <cell r="E3151" t="str">
            <v>5,29</v>
          </cell>
        </row>
        <row r="3152">
          <cell r="A3152">
            <v>89411</v>
          </cell>
          <cell r="B3152" t="str">
            <v>CURVA 45 GRAUS, PVC, SOLDÁVEL, DN 25MM, INSTALADO EM RAMAL DE DISTRIBU IÇÃO DE ÁGUA - FORNECIMENTO E INSTALAÇÃO. AF_12/2014_P</v>
          </cell>
          <cell r="C3152" t="str">
            <v>UN</v>
          </cell>
          <cell r="D3152" t="str">
            <v>CR</v>
          </cell>
          <cell r="E3152" t="str">
            <v>4,88</v>
          </cell>
        </row>
        <row r="3153">
          <cell r="A3153">
            <v>89412</v>
          </cell>
          <cell r="B3153" t="str">
            <v>JOELHO 90 GRAUS, PVC, SOLDÁVEL, DN 25MM, X 3/4" INSTALADO EM RAMAL DE DISTRIBUIÇÃO DE ÁGUA - FORNECIMENTO E INSTALAÇÃO. AF_12/2014_P</v>
          </cell>
          <cell r="C3153" t="str">
            <v>UN</v>
          </cell>
          <cell r="D3153" t="str">
            <v>CR</v>
          </cell>
          <cell r="E3153" t="str">
            <v>5,62</v>
          </cell>
        </row>
        <row r="3154">
          <cell r="A3154">
            <v>89413</v>
          </cell>
          <cell r="B3154" t="str">
            <v>JOELHO 90 GRAUS, PVC, SOLDÁVEL, DN 32MM, INSTALADO EM RAMAL DE DISTRIB  UIÇÃO DE ÁGUA - FORNECIMENTO E INSTALAÇÃO. AF_12/2014_P</v>
          </cell>
          <cell r="C3154" t="str">
            <v>UN</v>
          </cell>
          <cell r="D3154" t="str">
            <v>CR</v>
          </cell>
          <cell r="E3154" t="str">
            <v>5,55</v>
          </cell>
        </row>
        <row r="3155">
          <cell r="A3155">
            <v>89414</v>
          </cell>
          <cell r="B3155" t="str">
            <v>JOELHO 45 GRAUS, PVC, SOLDÁVEL, DN 32MM, INSTALADO EM RAMAL DE DISTRIB UIÇÃO DE ÁGUA - FORNECIMENTO E INSTALAÇÃO. AF_12/2014_P</v>
          </cell>
          <cell r="C3155" t="str">
            <v>UN</v>
          </cell>
          <cell r="D3155" t="str">
            <v>CR</v>
          </cell>
          <cell r="E3155" t="str">
            <v>6,87</v>
          </cell>
        </row>
        <row r="3156">
          <cell r="A3156">
            <v>89415</v>
          </cell>
          <cell r="B3156" t="str">
            <v>CURVA 90 GRAUS, PVC, SOLDÁVEL, DN 32MM, INSTALADO EM RAMAL DE DISTRIBU IÇÃO DE ÁGUA - FORNECIMENTO E INSTALAÇÃO. AF_12/2014_P</v>
          </cell>
          <cell r="C3156" t="str">
            <v>UN</v>
          </cell>
          <cell r="D3156" t="str">
            <v>CR</v>
          </cell>
          <cell r="E3156" t="str">
            <v>8,05</v>
          </cell>
        </row>
        <row r="3157">
          <cell r="A3157">
            <v>89416</v>
          </cell>
          <cell r="B3157" t="str">
            <v>CURVA 45 GRAUS, PVC, SOLDÁVEL, DN 32MM, INSTALADO EM RAMAL DE DISTRIBU IÇÃO DE ÁGUA - FORNECIMENTO E INSTALAÇÃO. AF_12/2014_P</v>
          </cell>
          <cell r="C3157" t="str">
            <v>UN</v>
          </cell>
          <cell r="D3157" t="str">
            <v>CR</v>
          </cell>
          <cell r="E3157" t="str">
            <v>6,59</v>
          </cell>
        </row>
        <row r="3158">
          <cell r="A3158">
            <v>89417</v>
          </cell>
          <cell r="B3158" t="str">
            <v>LUVA, PVC, SOLDÁVEL, DN 20MM, INSTALADO EM RAMAL DE DISTRIBUIÇÃO DE ÁG UA - FORNECIMENTO E INSTALAÇÃO. AF_12/2014_P</v>
          </cell>
          <cell r="C3158" t="str">
            <v>UN</v>
          </cell>
          <cell r="D3158" t="str">
            <v>CR</v>
          </cell>
          <cell r="E3158" t="str">
            <v>2,48</v>
          </cell>
        </row>
        <row r="3159">
          <cell r="A3159">
            <v>89418</v>
          </cell>
          <cell r="B3159" t="str">
            <v>LUVA DE CORRER, PVC, SOLDÁVEL, DN 20MM, INSTALADO EM RAMAL DE DISTRIBU IÇÃO DE ÁGUA - FORNECIMENTO E INSTALAÇÃO. AF_12/2014_P</v>
          </cell>
          <cell r="C3159" t="str">
            <v>UN</v>
          </cell>
          <cell r="D3159" t="str">
            <v>CR</v>
          </cell>
          <cell r="E3159" t="str">
            <v>7,34</v>
          </cell>
        </row>
        <row r="3160">
          <cell r="A3160">
            <v>89419</v>
          </cell>
          <cell r="B3160" t="str">
            <v>LUVA DE REDUÇÃO, PVC, SOLDÁVEL, DN 25MM X 20MM, INSTALADO EM RAMAL DE DISTRIBUIÇÃO DE ÁGUA - FORNECIMENTO E INSTALAÇÃO. AF_12/2014_P</v>
          </cell>
          <cell r="C3160" t="str">
            <v>UN</v>
          </cell>
          <cell r="D3160" t="str">
            <v>CR</v>
          </cell>
          <cell r="E3160" t="str">
            <v>2,82</v>
          </cell>
        </row>
        <row r="3161">
          <cell r="A3161">
            <v>89420</v>
          </cell>
          <cell r="B3161" t="str">
            <v>LUVA COM BUCHA DE LATÃO, PVC, SOLDÁVEL, DN 20MM X 1/2", INSTALADO EM R AMAL DE DISTRIBUIÇÃO DE ÁGUA - FORNECIMENTO E INSTALAÇÃO. AF_12/2014_P</v>
          </cell>
          <cell r="C3161" t="str">
            <v>UN</v>
          </cell>
          <cell r="D3161" t="str">
            <v>CR</v>
          </cell>
          <cell r="E3161" t="str">
            <v>5,27</v>
          </cell>
        </row>
        <row r="3162">
          <cell r="A3162">
            <v>89421</v>
          </cell>
          <cell r="B3162" t="str">
            <v>UNIÃO, PVC, SOLDÁVEL, DN 20MM, INSTALADO EM RAMAL DE DISTRIBUIÇÃO DE Á GUA - FORNECIMENTO E INSTALAÇÃO. AF_12/2014_P</v>
          </cell>
          <cell r="C3162" t="str">
            <v>UN</v>
          </cell>
          <cell r="D3162" t="str">
            <v>CR</v>
          </cell>
          <cell r="E3162" t="str">
            <v>6,93</v>
          </cell>
        </row>
        <row r="3163">
          <cell r="A3163">
            <v>89422</v>
          </cell>
          <cell r="B3163" t="str">
            <v>ADAPTADOR CURTO COM BOLSA E ROSCA PARA REGISTRO, PVC, SOLDÁVEL, DN 20M M X 1/2", INSTALADO EM RAMAL DE DISTRIBUIÇÃO DE ÁGUA - FORNECIMENTO E INSTALAÇÃO. AF_12/2014_P</v>
          </cell>
          <cell r="C3163" t="str">
            <v>UN</v>
          </cell>
          <cell r="D3163" t="str">
            <v>CR</v>
          </cell>
          <cell r="E3163" t="str">
            <v>2,65</v>
          </cell>
        </row>
        <row r="3164">
          <cell r="A3164">
            <v>89424</v>
          </cell>
          <cell r="B3164" t="str">
            <v>LUVA, PVC, SOLDÁVEL, DN 25MM, INSTALADO EM RAMAL DE DISTRIBUIÇÃO DE ÁG UA - FORNECIMENTO E INSTALAÇÃO. AF_12/2014_P</v>
          </cell>
          <cell r="C3164" t="str">
            <v>UN</v>
          </cell>
          <cell r="D3164" t="str">
            <v>CR</v>
          </cell>
          <cell r="E3164" t="str">
            <v>2,89</v>
          </cell>
        </row>
        <row r="3165">
          <cell r="A3165">
            <v>89425</v>
          </cell>
          <cell r="B3165" t="str">
            <v>LUVA DE CORRER, PVC, SOLDÁVEL, DN 25MM, INSTALADO EM RAMAL DE DISTRIBU IÇÃO DE ÁGUA - FORNECIMENTO E INSTALAÇÃO. AF_12/2014_P</v>
          </cell>
          <cell r="C3165" t="str">
            <v>UN</v>
          </cell>
          <cell r="D3165" t="str">
            <v>CR</v>
          </cell>
          <cell r="E3165" t="str">
            <v>9,87</v>
          </cell>
        </row>
        <row r="3166">
          <cell r="A3166">
            <v>89426</v>
          </cell>
          <cell r="B3166" t="str">
            <v>LUVA DE REDUÇÃO, PVC, SOLDÁVEL, DN 32MM X 25MM, INSTALADO EM RAMAL DE DISTRIBUIÇÃO DE ÁGUA - FORNECIMENTO E INSTALAÇÃO. AF_12/2014_P</v>
          </cell>
          <cell r="C3166" t="str">
            <v>UN</v>
          </cell>
          <cell r="D3166" t="str">
            <v>CR</v>
          </cell>
          <cell r="E3166" t="str">
            <v>4,29</v>
          </cell>
        </row>
        <row r="3167">
          <cell r="A3167">
            <v>89427</v>
          </cell>
          <cell r="B3167" t="str">
            <v xml:space="preserve">LUVA COM BUCHA DE LATÃO, PVC, SOLDÁVEL, DN 25MM X 3/4", INSTALADO EM R AMAL DE DISTRIBUIÇÃO DE ÁGUA - FORNECIMENTO E INSTALAÇÃO. AF_12/2014_P </v>
          </cell>
          <cell r="C3167" t="str">
            <v>UN</v>
          </cell>
          <cell r="D3167" t="str">
            <v>CR</v>
          </cell>
          <cell r="E3167" t="str">
            <v>6,71</v>
          </cell>
        </row>
        <row r="3168">
          <cell r="A3168">
            <v>89428</v>
          </cell>
          <cell r="B3168" t="str">
            <v>UNIÃO, PVC, SOLDÁVEL, DN 25MM, INSTALADO EM RAMAL DE DISTRIBUIÇÃO DE Á GUA - FORNECIMENTO E INSTALAÇÃO. AF_12/2014_P</v>
          </cell>
          <cell r="C3168" t="str">
            <v>UN</v>
          </cell>
          <cell r="D3168" t="str">
            <v>CR</v>
          </cell>
          <cell r="E3168" t="str">
            <v>8,17</v>
          </cell>
        </row>
        <row r="3169">
          <cell r="A3169">
            <v>89429</v>
          </cell>
          <cell r="B3169" t="str">
            <v>ADAPTADOR CURTO COM BOLSA E ROSCA PARA REGISTRO, PVC, SOLDÁVEL, DN 25M M X 3/4", INSTALADO EM RAMAL DE DISTRIBUIÇÃO DE ÁGUA - FORNECIMENTO E INSTALAÇÃO. AF_12/2014_P</v>
          </cell>
          <cell r="C3169" t="str">
            <v>UN</v>
          </cell>
          <cell r="D3169" t="str">
            <v>CR</v>
          </cell>
          <cell r="E3169" t="str">
            <v>3,09</v>
          </cell>
        </row>
        <row r="3170">
          <cell r="A3170">
            <v>89431</v>
          </cell>
          <cell r="B3170" t="str">
            <v>LUVA, PVC, SOLDÁVEL, DN 32MM, INSTALADO EM RAMAL DE DISTRIBUIÇÃO DE ÁG UA - FORNECIMENTO E INSTALAÇÃO. AF_12/2014_P</v>
          </cell>
          <cell r="C3170" t="str">
            <v>UN</v>
          </cell>
          <cell r="D3170" t="str">
            <v>CR</v>
          </cell>
          <cell r="E3170" t="str">
            <v>3,98</v>
          </cell>
        </row>
        <row r="3171">
          <cell r="A3171">
            <v>89433</v>
          </cell>
          <cell r="B3171" t="str">
            <v>LUVA DE REDUÇÃO, PVC, SOLDÁVEL, DN 40MM X 32MM, INSTALADO EM RAMAL DE DISTRIBUIÇÃO DE ÁGUA - FORNECIMENTO E INSTALAÇÃO. AF_12/2014_P</v>
          </cell>
          <cell r="C3171" t="str">
            <v>UN</v>
          </cell>
          <cell r="D3171" t="str">
            <v>CR</v>
          </cell>
          <cell r="E3171" t="str">
            <v>5,26</v>
          </cell>
        </row>
        <row r="3172">
          <cell r="A3172">
            <v>89434</v>
          </cell>
          <cell r="B3172" t="str">
            <v>LUVA SOLDÁVEL E COM ROSCA, PVC, SOLDÁVEL, DN 32MM X 1", INSTALADO EM R AMAL DE DISTRIBUIÇÃO DE ÁGUA - FORNECIMENTO E INSTALAÇÃO. AF_12/2014_P</v>
          </cell>
          <cell r="C3172" t="str">
            <v>UN</v>
          </cell>
          <cell r="D3172" t="str">
            <v>CR</v>
          </cell>
          <cell r="E3172" t="str">
            <v>5,81</v>
          </cell>
        </row>
        <row r="3173">
          <cell r="A3173">
            <v>89435</v>
          </cell>
          <cell r="B3173" t="str">
            <v>UNIÃO, PVC, SOLDÁVEL, DN 32MM, INSTALADO EM RAMAL DE DISTRIBUIÇÃO DE Á GUA - FORNECIMENTO E INSTALAÇÃO. AF_12/2014_P</v>
          </cell>
          <cell r="C3173" t="str">
            <v>UN</v>
          </cell>
          <cell r="D3173" t="str">
            <v>CR</v>
          </cell>
          <cell r="E3173" t="str">
            <v>12,68</v>
          </cell>
        </row>
        <row r="3174">
          <cell r="A3174">
            <v>89436</v>
          </cell>
          <cell r="B3174" t="str">
            <v>ADAPTADOR CURTO COM BOLSA E ROSCA PARA REGISTRO, PVC, SOLDÁVEL, DN 32M M X 1", INSTALADO EM RAMAL DE DISTRIBUIÇÃO DE ÁGUA - FORNECIMENTO E IN STALAÇÃO. AF_12/2014_P</v>
          </cell>
          <cell r="C3174" t="str">
            <v>UN</v>
          </cell>
          <cell r="D3174" t="str">
            <v>CR</v>
          </cell>
          <cell r="E3174" t="str">
            <v>4,30</v>
          </cell>
        </row>
        <row r="3175">
          <cell r="A3175">
            <v>89438</v>
          </cell>
          <cell r="B3175" t="str">
            <v>TE, PVC, SOLDÁVEL, DN 20MM, INSTALADO EM RAMAL DE DISTRIBUIÇÃO DE ÁGUA - FORNECIMENTO E INSTALAÇÃO. AF_12/2014_P</v>
          </cell>
          <cell r="C3175" t="str">
            <v>UN</v>
          </cell>
          <cell r="D3175" t="str">
            <v>CR</v>
          </cell>
          <cell r="E3175" t="str">
            <v>4,52</v>
          </cell>
        </row>
        <row r="3176">
          <cell r="A3176">
            <v>89439</v>
          </cell>
          <cell r="B3176" t="str">
            <v>TÊ SOLDÁVEL E COM ROSCA NA BOLSA CENTRAL, PVC, SOLDÁVEL, DN 20MM X 1/2 ", INSTALADO EM RAMAL DE DISTRIBUIÇÃO DE ÁGUA - FORNECIMENTO E INSTALA ÇÃO. AF_12/2014_P</v>
          </cell>
          <cell r="C3176" t="str">
            <v>UN</v>
          </cell>
          <cell r="D3176" t="str">
            <v>CR</v>
          </cell>
          <cell r="E3176" t="str">
            <v>5,66</v>
          </cell>
        </row>
        <row r="3177">
          <cell r="A3177">
            <v>89440</v>
          </cell>
          <cell r="B3177" t="str">
            <v>TE, PVC, SOLDÁVEL, DN 25MM, INSTALADO EM RAMAL DE DISTRIBUIÇÃO DE ÁGUA - FORNECIMENTO E INSTALAÇÃO. AF_12/2014_P</v>
          </cell>
          <cell r="C3177" t="str">
            <v>UN</v>
          </cell>
          <cell r="D3177" t="str">
            <v>CR</v>
          </cell>
          <cell r="E3177" t="str">
            <v>5,50</v>
          </cell>
        </row>
        <row r="3178">
          <cell r="A3178">
            <v>89441</v>
          </cell>
          <cell r="B3178" t="str">
            <v>TÊ COM BUCHA DE LATÃO NA BOLSA CENTRAL, PVC, SOLDÁVEL, DN 25MM X 1/2", INSTALADO EM RAMAL DE DISTRIBUIÇÃO DE ÁGUA - FORNECIMENTO E INSTALAÇÃ O. AF_12/2014_P</v>
          </cell>
          <cell r="C3178" t="str">
            <v>UN</v>
          </cell>
          <cell r="D3178" t="str">
            <v>CR</v>
          </cell>
          <cell r="E3178" t="str">
            <v>12,15</v>
          </cell>
        </row>
        <row r="3179">
          <cell r="A3179">
            <v>89442</v>
          </cell>
          <cell r="B3179" t="str">
            <v xml:space="preserve">TÊ DE REDUÇÃO, PVC, SOLDÁVEL, DN 25MM X 20MM, INSTALADO EM RAMAL DE DI STRIBUIÇÃO DE ÁGUA - FORNECIMENTO E INSTALAÇÃO. AF_12/2014_P </v>
          </cell>
          <cell r="C3179" t="str">
            <v>UN</v>
          </cell>
          <cell r="D3179" t="str">
            <v>CR</v>
          </cell>
          <cell r="E3179" t="str">
            <v>6,90</v>
          </cell>
        </row>
        <row r="3180">
          <cell r="A3180">
            <v>89443</v>
          </cell>
          <cell r="B3180" t="str">
            <v>TE, PVC, SOLDÁVEL, DN 32MM, INSTALADO EM RAMAL DE DISTRIBUIÇÃO DE ÁGUA - FORNECIMENTO E INSTALAÇÃO. AF_12/2014_P</v>
          </cell>
          <cell r="C3180" t="str">
            <v>UN</v>
          </cell>
          <cell r="D3180" t="str">
            <v>CR</v>
          </cell>
          <cell r="E3180" t="str">
            <v>8,02</v>
          </cell>
        </row>
        <row r="3181">
          <cell r="A3181">
            <v>89444</v>
          </cell>
          <cell r="B3181" t="str">
            <v>TÊ COM BUCHA DE LATÃO NA BOLSA CENTRAL, PVC, SOLDÁVEL, DN 32MM X 3/4", INSTALADO EM RAMAL DE DISTRIBUIÇÃO DE ÁGUA - FORNECIMENTO E INSTALAÇÃ O. AF_12/2014_P</v>
          </cell>
          <cell r="C3181" t="str">
            <v>UN</v>
          </cell>
          <cell r="D3181" t="str">
            <v>CR</v>
          </cell>
          <cell r="E3181" t="str">
            <v>18,67</v>
          </cell>
        </row>
        <row r="3182">
          <cell r="A3182">
            <v>89445</v>
          </cell>
          <cell r="B3182" t="str">
            <v>TÊ DE REDUÇÃO, PVC, SOLDÁVEL, DN 32MM X 25MM, INSTALADO EM RAMAL DE DI STRIBUIÇÃO DE ÁGUA - FORNECIMENTO E INSTALAÇÃO. AF_12/2014_P</v>
          </cell>
          <cell r="C3182" t="str">
            <v>UN</v>
          </cell>
          <cell r="D3182" t="str">
            <v>CR</v>
          </cell>
          <cell r="E3182" t="str">
            <v>10,19</v>
          </cell>
        </row>
        <row r="3183">
          <cell r="A3183">
            <v>89481</v>
          </cell>
          <cell r="B3183" t="str">
            <v>JOELHO 90 GRAUS, PVC, SOLDÁVEL, DN 25MM, INSTALADO EM PRUMADA DE ÁGUA - FORNECIMENTO E INSTALAÇÃO. AF_12/2014_P</v>
          </cell>
          <cell r="C3183" t="str">
            <v>UN</v>
          </cell>
          <cell r="D3183" t="str">
            <v>CR</v>
          </cell>
          <cell r="E3183" t="str">
            <v>2,98</v>
          </cell>
        </row>
        <row r="3184">
          <cell r="A3184">
            <v>89485</v>
          </cell>
          <cell r="B3184" t="str">
            <v>JOELHO 45 GRAUS, PVC, SOLDÁVEL, DN 25MM, INSTALADO EM PRUMADA DE ÁGUA - FORNECIMENTO E INSTALAÇÃO. AF_12/2014_P</v>
          </cell>
          <cell r="C3184" t="str">
            <v>UN</v>
          </cell>
          <cell r="D3184" t="str">
            <v>CR</v>
          </cell>
          <cell r="E3184" t="str">
            <v>3,46</v>
          </cell>
        </row>
        <row r="3185">
          <cell r="A3185">
            <v>89489</v>
          </cell>
          <cell r="B3185" t="str">
            <v>CURVA 90 GRAUS, PVC, SOLDÁVEL, DN 25MM, INSTALADO EM PRUMADA DE ÁGUA - FORNECIMENTO E INSTALAÇÃO. AF_12/2014_P</v>
          </cell>
          <cell r="C3185" t="str">
            <v>UN</v>
          </cell>
          <cell r="D3185" t="str">
            <v>CR</v>
          </cell>
          <cell r="E3185" t="str">
            <v>4,40</v>
          </cell>
        </row>
        <row r="3186">
          <cell r="A3186">
            <v>89490</v>
          </cell>
          <cell r="B3186" t="str">
            <v>CURVA 45 GRAUS, PVC, SOLDÁVEL, DN 25MM, INSTALADO EM PRUMADA DE ÁGUA - FORNECIMENTO E INSTALAÇÃO. AF_12/2014_P</v>
          </cell>
          <cell r="C3186" t="str">
            <v>UN</v>
          </cell>
          <cell r="D3186" t="str">
            <v>CR</v>
          </cell>
          <cell r="E3186" t="str">
            <v>3,99</v>
          </cell>
        </row>
        <row r="3187">
          <cell r="A3187">
            <v>89492</v>
          </cell>
          <cell r="B3187" t="str">
            <v>JOELHO 90 GRAUS, PVC, SOLDÁVEL, DN 32MM, INSTALADO EM PRUMADA DE ÁGUA - FORNECIMENTO E INSTALAÇÃO. AF_12/2014_P</v>
          </cell>
          <cell r="C3187" t="str">
            <v>UN</v>
          </cell>
          <cell r="D3187" t="str">
            <v>CR</v>
          </cell>
          <cell r="E3187" t="str">
            <v>4,54</v>
          </cell>
        </row>
        <row r="3188">
          <cell r="A3188">
            <v>89493</v>
          </cell>
          <cell r="B3188" t="str">
            <v>JOELHO 45 GRAUS, PVC, SOLDÁVEL, DN 32MM, INSTALADO EM PRUMADA DE ÁGUA - FORNECIMENTO E INSTALAÇÃO. AF_12/2014_P</v>
          </cell>
          <cell r="C3188" t="str">
            <v>UN</v>
          </cell>
          <cell r="D3188" t="str">
            <v>CR</v>
          </cell>
          <cell r="E3188" t="str">
            <v>5,86</v>
          </cell>
        </row>
        <row r="3189">
          <cell r="A3189">
            <v>89494</v>
          </cell>
          <cell r="B3189" t="str">
            <v>CURVA 90 GRAUS, PVC, SOLDÁVEL, DN 32MM, INSTALADO EM PRUMADA DE ÁGUA - FORNECIMENTO E INSTALAÇÃO. AF_12/2014_P</v>
          </cell>
          <cell r="C3189" t="str">
            <v>UN</v>
          </cell>
          <cell r="D3189" t="str">
            <v>CR</v>
          </cell>
          <cell r="E3189" t="str">
            <v>7,04</v>
          </cell>
        </row>
        <row r="3190">
          <cell r="A3190">
            <v>89496</v>
          </cell>
          <cell r="B3190" t="str">
            <v>CURVA 45 GRAUS, PVC, SOLDÁVEL, DN 32MM, INSTALADO EM PRUMADA DE ÁGUA - FORNECIMENTO E INSTALAÇÃO. AF_12/2014_P</v>
          </cell>
          <cell r="C3190" t="str">
            <v>UN</v>
          </cell>
          <cell r="D3190" t="str">
            <v>CR</v>
          </cell>
          <cell r="E3190" t="str">
            <v>5,58</v>
          </cell>
        </row>
        <row r="3191">
          <cell r="A3191">
            <v>89497</v>
          </cell>
          <cell r="B3191" t="str">
            <v>JOELHO 90 GRAUS, PVC, SOLDÁVEL, DN 40MM, INSTALADO EM PRUMADA DE ÁGUA - FORNECIMENTO E INSTALAÇÃO. AF_12/2014_P</v>
          </cell>
          <cell r="C3191" t="str">
            <v>UN</v>
          </cell>
          <cell r="D3191" t="str">
            <v>CR</v>
          </cell>
          <cell r="E3191" t="str">
            <v>7,53</v>
          </cell>
        </row>
        <row r="3192">
          <cell r="A3192">
            <v>89498</v>
          </cell>
          <cell r="B3192" t="str">
            <v>JOELHO 45 GRAUS, PVC, SOLDÁVEL, DN 40MM, INSTALADO EM PRUMADA DE ÁGUA - FORNECIMENTO E INSTALAÇÃO. AF_12/2014_P</v>
          </cell>
          <cell r="C3192" t="str">
            <v>UN</v>
          </cell>
          <cell r="D3192" t="str">
            <v>CR</v>
          </cell>
          <cell r="E3192" t="str">
            <v>7,89</v>
          </cell>
        </row>
        <row r="3193">
          <cell r="A3193">
            <v>89499</v>
          </cell>
          <cell r="B3193" t="str">
            <v>CURVA 90 GRAUS, PVC, SOLDÁVEL, DN 40MM, INSTALADO EM PRUMADA DE ÁGUA -  FORNECIMENTO E INSTALAÇÃO. AF_12/2014_P</v>
          </cell>
          <cell r="C3193" t="str">
            <v>UN</v>
          </cell>
          <cell r="D3193" t="str">
            <v>CR</v>
          </cell>
          <cell r="E3193" t="str">
            <v>11,08</v>
          </cell>
        </row>
        <row r="3194">
          <cell r="A3194">
            <v>89500</v>
          </cell>
          <cell r="B3194" t="str">
            <v>CURVA 45 GRAUS, PVC, SOLDÁVEL, DN 40MM, INSTALADO EM PRUMADA DE ÁGUA - FORNECIMENTO E INSTALAÇÃO. AF_12/2014_P</v>
          </cell>
          <cell r="C3194" t="str">
            <v>UN</v>
          </cell>
          <cell r="D3194" t="str">
            <v>CR</v>
          </cell>
          <cell r="E3194" t="str">
            <v>7,00</v>
          </cell>
        </row>
        <row r="3195">
          <cell r="A3195">
            <v>89501</v>
          </cell>
          <cell r="B3195" t="str">
            <v>JOELHO 90 GRAUS, PVC, SOLDÁVEL, DN 50MM, INSTALADO EM PRUMADA DE ÁGUA - FORNECIMENTO E INSTALAÇÃO. AF_12/2014_P</v>
          </cell>
          <cell r="C3195" t="str">
            <v>UN</v>
          </cell>
          <cell r="D3195" t="str">
            <v>CR</v>
          </cell>
          <cell r="E3195" t="str">
            <v>9,08</v>
          </cell>
        </row>
        <row r="3196">
          <cell r="A3196">
            <v>89502</v>
          </cell>
          <cell r="B3196" t="str">
            <v>JOELHO 45 GRAUS, PVC, SOLDÁVEL, DN 50MM, INSTALADO EM PRUMADA DE ÁGUA - FORNECIMENTO E INSTALAÇÃO. AF_12/2014_P</v>
          </cell>
          <cell r="C3196" t="str">
            <v>UN</v>
          </cell>
          <cell r="D3196" t="str">
            <v>CR</v>
          </cell>
          <cell r="E3196" t="str">
            <v>10,06</v>
          </cell>
        </row>
        <row r="3197">
          <cell r="A3197">
            <v>89503</v>
          </cell>
          <cell r="B3197" t="str">
            <v>CURVA 90 GRAUS, PVC, SOLDÁVEL, DN 50MM, INSTALADO EM PRUMADA DE ÁGUA - FORNECIMENTO E INSTALAÇÃO. AF_12/2014_P</v>
          </cell>
          <cell r="C3197" t="str">
            <v>UN</v>
          </cell>
          <cell r="D3197" t="str">
            <v>CR</v>
          </cell>
          <cell r="E3197" t="str">
            <v>12,97</v>
          </cell>
        </row>
        <row r="3198">
          <cell r="A3198">
            <v>89504</v>
          </cell>
          <cell r="B3198" t="str">
            <v>CURVA 45 GRAUS, PVC, SOLDÁVEL, DN 50MM, INSTALADO EM PRUMADA DE ÁGUA - FORNECIMENTO E INSTALAÇÃO. AF_12/2014_P</v>
          </cell>
          <cell r="C3198" t="str">
            <v>UN</v>
          </cell>
          <cell r="D3198" t="str">
            <v>CR</v>
          </cell>
          <cell r="E3198" t="str">
            <v>11,70</v>
          </cell>
        </row>
        <row r="3199">
          <cell r="A3199">
            <v>89505</v>
          </cell>
          <cell r="B3199" t="str">
            <v>JOELHO 90 GRAUS, PVC, SOLDÁVEL, DN 60MM, INSTALADO EM PRUMADA DE ÁGUA - FORNECIMENTO E INSTALAÇÃO. AF_12/2014_P</v>
          </cell>
          <cell r="C3199" t="str">
            <v>UN</v>
          </cell>
          <cell r="D3199" t="str">
            <v>CR</v>
          </cell>
          <cell r="E3199" t="str">
            <v>25,51</v>
          </cell>
        </row>
        <row r="3200">
          <cell r="A3200">
            <v>89506</v>
          </cell>
          <cell r="B3200" t="str">
            <v>JOELHO 45 GRAUS, PVC, SOLDÁVEL, DN 60MM, INSTALADO EM PRUMADA DE ÁGUA - FORNECIMENTO E INSTALAÇÃO. AF_12/2014_P</v>
          </cell>
          <cell r="C3200" t="str">
            <v>UN</v>
          </cell>
          <cell r="D3200" t="str">
            <v>CR</v>
          </cell>
          <cell r="E3200" t="str">
            <v>24,82</v>
          </cell>
        </row>
        <row r="3201">
          <cell r="A3201">
            <v>89507</v>
          </cell>
          <cell r="B3201" t="str">
            <v>CURVA 90 GRAUS, PVC, SOLDÁVEL, DN 60MM, INSTALADO EM PRUMADA DE ÁGUA - FORNECIMENTO E INSTALAÇÃO. AF_12/2014_P</v>
          </cell>
          <cell r="C3201" t="str">
            <v>UN</v>
          </cell>
          <cell r="D3201" t="str">
            <v>CR</v>
          </cell>
          <cell r="E3201" t="str">
            <v>24,83</v>
          </cell>
        </row>
        <row r="3202">
          <cell r="A3202">
            <v>89510</v>
          </cell>
          <cell r="B3202" t="str">
            <v>CURVA 45 GRAUS, PVC, SOLDÁVEL, DN 60MM, INSTALADO EM PRUMADA DE ÁGUA - FORNECIMENTO E INSTALAÇÃO. AF_12/2014_P</v>
          </cell>
          <cell r="C3202" t="str">
            <v>UN</v>
          </cell>
          <cell r="D3202" t="str">
            <v>CR</v>
          </cell>
          <cell r="E3202" t="str">
            <v>17,64</v>
          </cell>
        </row>
        <row r="3203">
          <cell r="A3203">
            <v>89513</v>
          </cell>
          <cell r="B3203" t="str">
            <v>JOELHO 90 GRAUS, PVC, SOLDÁVEL, DN 75MM, INSTALADO EM PRUMADA DE ÁGUA - FORNECIMENTO E INSTALAÇÃO. AF_12/2014_P</v>
          </cell>
          <cell r="C3203" t="str">
            <v>UN</v>
          </cell>
          <cell r="D3203" t="str">
            <v>CR</v>
          </cell>
          <cell r="E3203" t="str">
            <v>70,27</v>
          </cell>
        </row>
        <row r="3204">
          <cell r="A3204">
            <v>89514</v>
          </cell>
          <cell r="B3204" t="str">
            <v>JOELHO 90 GRAUS, PVC, SERIE R, ÁGUA PLUVIAL, DN 40 MM, JUNTA SOLDÁVEL, FORNECIDO E INSTALADO EM RAMAL DE ENCAMINHAMENTO. AF_12/2014_P</v>
          </cell>
          <cell r="C3204" t="str">
            <v>UN</v>
          </cell>
          <cell r="D3204" t="str">
            <v>CR</v>
          </cell>
          <cell r="E3204" t="str">
            <v>6,08</v>
          </cell>
        </row>
        <row r="3205">
          <cell r="A3205">
            <v>89515</v>
          </cell>
          <cell r="B3205" t="str">
            <v>JOELHO 45 GRAUS, PVC, SOLDÁVEL, DN 75MM, INSTALADO EM PRUMADA DE ÁGUA - FORNECIMENTO E INSTALAÇÃO. AF_12/2014_P</v>
          </cell>
          <cell r="C3205" t="str">
            <v>UN</v>
          </cell>
          <cell r="D3205" t="str">
            <v>CR</v>
          </cell>
          <cell r="E3205" t="str">
            <v>54,06</v>
          </cell>
        </row>
        <row r="3206">
          <cell r="A3206">
            <v>89516</v>
          </cell>
          <cell r="B3206" t="str">
            <v>JOELHO 45 GRAUS, PVC, SERIE R, ÁGUA PLUVIAL, DN 40 MM, JUNTA SOLDÁVEL, FORNECIDO E INSTALADO EM RAMAL DE ENCAMINHAMENTO. AF_12/2014_P</v>
          </cell>
          <cell r="C3206" t="str">
            <v>UN</v>
          </cell>
          <cell r="D3206" t="str">
            <v>CR</v>
          </cell>
          <cell r="E3206" t="str">
            <v>5,75</v>
          </cell>
        </row>
        <row r="3207">
          <cell r="A3207">
            <v>89517</v>
          </cell>
          <cell r="B3207" t="str">
            <v>CURVA 90 GRAUS, PVC, SOLDÁVEL, DN 75MM, INSTALADO EM PRUMADA DE ÁGUA -  FORNECIMENTO E INSTALAÇÃO. AF_12/2014_P</v>
          </cell>
          <cell r="C3207" t="str">
            <v>UN</v>
          </cell>
          <cell r="D3207" t="str">
            <v>CR</v>
          </cell>
          <cell r="E3207" t="str">
            <v>40,92</v>
          </cell>
        </row>
        <row r="3208">
          <cell r="A3208">
            <v>89518</v>
          </cell>
          <cell r="B3208" t="str">
            <v>JOELHO 90 GRAUS, PVC, SERIE R, ÁGUA PLUVIAL, DN 50 MM, JUNTA ELÁSTICA, FORNECIDO E INSTALADO EM RAMAL DE ENCAMINHAMENTO. AF_12/2014</v>
          </cell>
          <cell r="C3208" t="str">
            <v>UN</v>
          </cell>
          <cell r="D3208" t="str">
            <v>CR</v>
          </cell>
          <cell r="E3208" t="str">
            <v>8,70</v>
          </cell>
        </row>
        <row r="3209">
          <cell r="A3209">
            <v>89519</v>
          </cell>
          <cell r="B3209" t="str">
            <v>CURVA 45 GRAUS, PVC, SOLDÁVEL, DN 75MM, INSTALADO EM PRUMADA DE ÁGUA - FORNECIMENTO E INSTALAÇÃO. AF_12/2014_P</v>
          </cell>
          <cell r="C3209" t="str">
            <v>UN</v>
          </cell>
          <cell r="D3209" t="str">
            <v>CR</v>
          </cell>
          <cell r="E3209" t="str">
            <v>32,05</v>
          </cell>
        </row>
        <row r="3210">
          <cell r="A3210">
            <v>89520</v>
          </cell>
          <cell r="B3210" t="str">
            <v>JOELHO 45 GRAUS, PVC, SERIE R, ÁGUA PLUVIAL, DN 50 MM, JUNTA ELÁSTICA, FORNECIDO E INSTALADO EM RAMAL DE ENCAMINHAMENTO. AF_12/2014</v>
          </cell>
          <cell r="C3210" t="str">
            <v>UN</v>
          </cell>
          <cell r="D3210" t="str">
            <v>CR</v>
          </cell>
          <cell r="E3210" t="str">
            <v>7,98</v>
          </cell>
        </row>
        <row r="3211">
          <cell r="A3211">
            <v>89521</v>
          </cell>
          <cell r="B3211" t="str">
            <v>JOELHO 90 GRAUS, PVC, SOLDÁVEL, DN 85MM, INSTALADO EM PRUMADA DE ÁGUA - FORNECIMENTO E INSTALAÇÃO. AF_12/2014_P</v>
          </cell>
          <cell r="C3211" t="str">
            <v>UN</v>
          </cell>
          <cell r="D3211" t="str">
            <v>CR</v>
          </cell>
          <cell r="E3211" t="str">
            <v>79,32</v>
          </cell>
        </row>
        <row r="3212">
          <cell r="A3212">
            <v>89522</v>
          </cell>
          <cell r="B3212" t="str">
            <v>JOELHO 90 GRAUS, PVC, SERIE R, ÁGUA PLUVIAL, DN 75 MM, JUNTA ELÁSTICA, FORNECIDO E INSTALADO EM RAMAL DE ENCAMINHAMENTO. AF_12/2014</v>
          </cell>
          <cell r="C3212" t="str">
            <v>UN</v>
          </cell>
          <cell r="D3212" t="str">
            <v>CR</v>
          </cell>
          <cell r="E3212" t="str">
            <v>18,32</v>
          </cell>
        </row>
        <row r="3213">
          <cell r="A3213">
            <v>89523</v>
          </cell>
          <cell r="B3213" t="str">
            <v>JOELHO 45 GRAUS, PVC, SOLDÁVEL, DN 85MM, INSTALADO EM PRUMADA DE ÁGUA - FORNECIMENTO E INSTALAÇÃO. AF_12/2014_P</v>
          </cell>
          <cell r="C3213" t="str">
            <v>UN</v>
          </cell>
          <cell r="D3213" t="str">
            <v>CR</v>
          </cell>
          <cell r="E3213" t="str">
            <v>61,29</v>
          </cell>
        </row>
        <row r="3214">
          <cell r="A3214">
            <v>89524</v>
          </cell>
          <cell r="B3214" t="str">
            <v>JOELHO 45 GRAUS, PVC, SERIE R, ÁGUA PLUVIAL, DN 75 MM, JUNTA ELÁSTICA, FORNECIDO E INSTALADO EM RAMAL DE ENCAMINHAMENTO. AF_12/2014</v>
          </cell>
          <cell r="C3214" t="str">
            <v>UN</v>
          </cell>
          <cell r="D3214" t="str">
            <v>CR</v>
          </cell>
          <cell r="E3214" t="str">
            <v>17,86</v>
          </cell>
        </row>
        <row r="3215">
          <cell r="A3215">
            <v>89525</v>
          </cell>
          <cell r="B3215" t="str">
            <v>CURVA 90 GRAUS, PVC, SOLDÁVEL, DN 85MM, INSTALADO EM PRUMADA DE ÁGUA - FORNECIMENTO E INSTALAÇÃO. AF_12/2014_P</v>
          </cell>
          <cell r="C3215" t="str">
            <v>UN</v>
          </cell>
          <cell r="D3215" t="str">
            <v>CR</v>
          </cell>
          <cell r="E3215" t="str">
            <v>48,62</v>
          </cell>
        </row>
        <row r="3216">
          <cell r="A3216">
            <v>89527</v>
          </cell>
          <cell r="B3216" t="str">
            <v>CURVA 45 GRAUS, PVC, SOLDÁVEL, DN 85MM, INSTALADO EM PRUMADA DE ÁGUA - FORNECIMENTO E INSTALAÇÃO. AF_12/2014_P</v>
          </cell>
          <cell r="C3216" t="str">
            <v>UN</v>
          </cell>
          <cell r="D3216" t="str">
            <v>CR</v>
          </cell>
          <cell r="E3216" t="str">
            <v>37,83</v>
          </cell>
        </row>
        <row r="3217">
          <cell r="A3217">
            <v>89528</v>
          </cell>
          <cell r="B3217" t="str">
            <v>LUVA, PVC, SOLDÁVEL, DN 25MM, INSTALADO EM PRUMADA DE ÁGUA - FORNECIME NTO E INSTALAÇÃO. AF_12/2014_P</v>
          </cell>
          <cell r="C3217" t="str">
            <v>UN</v>
          </cell>
          <cell r="D3217" t="str">
            <v>CR</v>
          </cell>
          <cell r="E3217" t="str">
            <v>2,29</v>
          </cell>
        </row>
        <row r="3218">
          <cell r="A3218">
            <v>89529</v>
          </cell>
          <cell r="B3218" t="str">
            <v>JOELHO 90 GRAUS, PVC, SERIE R, ÁGUA PLUVIAL, DN 100 MM, JUNTA ELÁSTICA , FORNECIDO E INSTALADO EM RAMAL DE ENCAMINHAMENTO. AF_12/2014</v>
          </cell>
          <cell r="C3218" t="str">
            <v>UN</v>
          </cell>
          <cell r="D3218" t="str">
            <v>CR</v>
          </cell>
          <cell r="E3218" t="str">
            <v>28,59</v>
          </cell>
        </row>
        <row r="3219">
          <cell r="A3219">
            <v>89530</v>
          </cell>
          <cell r="B3219" t="str">
            <v>LUVA DE CORRER, PVC, SOLDÁVEL, DN 25MM, INSTALADO EM PRUMADA DE ÁGUA - FORNECIMENTO E INSTALAÇÃO. AF_12/2014_P</v>
          </cell>
          <cell r="C3219" t="str">
            <v>UN</v>
          </cell>
          <cell r="D3219" t="str">
            <v>CR</v>
          </cell>
          <cell r="E3219" t="str">
            <v>9,27</v>
          </cell>
        </row>
        <row r="3220">
          <cell r="A3220">
            <v>89531</v>
          </cell>
          <cell r="B3220" t="str">
            <v>JOELHO 45 GRAUS, PVC, SERIE R, ÁGUA PLUVIAL, DN 100 MM, JUNTA ELÁSTICA , FORNECIDO E INSTALADO EM RAMAL DE ENCAMINHAMENTO. AF_12/2014</v>
          </cell>
          <cell r="C3220" t="str">
            <v>UN</v>
          </cell>
          <cell r="D3220" t="str">
            <v>CR</v>
          </cell>
          <cell r="E3220" t="str">
            <v>24,27</v>
          </cell>
        </row>
        <row r="3221">
          <cell r="A3221">
            <v>89532</v>
          </cell>
          <cell r="B3221" t="str">
            <v>LUVA DE REDUÇÃO, PVC, SOLDÁVEL, DN 32MM X 25MM, INSTALADO EM PRUMADA D  E ÁGUA - FORNECIMENTO E INSTALAÇÃO. AF_12/2014_P</v>
          </cell>
          <cell r="C3221" t="str">
            <v>UN</v>
          </cell>
          <cell r="D3221" t="str">
            <v>CR</v>
          </cell>
          <cell r="E3221" t="str">
            <v>3,69</v>
          </cell>
        </row>
        <row r="3222">
          <cell r="A3222">
            <v>89534</v>
          </cell>
          <cell r="B3222" t="str">
            <v>LUVA SOLDÁVEL E COM ROSCA, PVC, SOLDÁVEL, DN 25MM X 3/4", INSTALADO EM PRUMADA DE ÁGUA - FORNECIMENTO E INSTALAÇÃO. AF_12/2014_P</v>
          </cell>
          <cell r="C3222" t="str">
            <v>UN</v>
          </cell>
          <cell r="D3222" t="str">
            <v>CR</v>
          </cell>
          <cell r="E3222" t="str">
            <v>2,70</v>
          </cell>
        </row>
        <row r="3223">
          <cell r="A3223">
            <v>89536</v>
          </cell>
          <cell r="B3223" t="str">
            <v>UNIÃO, PVC, SOLDÁVEL, DN 25MM, INSTALADO EM PRUMADA DE ÁGUA - FORNECIM ENTO E INSTALAÇÃO. AF_12/2014_P</v>
          </cell>
          <cell r="C3223" t="str">
            <v>UN</v>
          </cell>
          <cell r="D3223" t="str">
            <v>CR</v>
          </cell>
          <cell r="E3223" t="str">
            <v>7,57</v>
          </cell>
        </row>
        <row r="3224">
          <cell r="A3224">
            <v>89538</v>
          </cell>
          <cell r="B3224" t="str">
            <v>ADAPTADOR CURTO COM BOLSA E ROSCA PARA REGISTRO, PVC, SOLDÁVEL, DN 25M M X 3/4", INSTALADO EM PRUMADA DE ÁGUA - FORNECIMENTO E INSTALAÇÃO. AF _12/2014_P</v>
          </cell>
          <cell r="C3224" t="str">
            <v>UN</v>
          </cell>
          <cell r="D3224" t="str">
            <v>CR</v>
          </cell>
          <cell r="E3224" t="str">
            <v>2,49</v>
          </cell>
        </row>
        <row r="3225">
          <cell r="A3225">
            <v>89541</v>
          </cell>
          <cell r="B3225" t="str">
            <v>LUVA, PVC, SOLDÁVEL, DN 32MM, INSTALADO EM PRUMADA DE ÁGUA - FORNECIME NTO E INSTALAÇÃO. AF_12/2014_P</v>
          </cell>
          <cell r="C3225" t="str">
            <v>UN</v>
          </cell>
          <cell r="D3225" t="str">
            <v>CR</v>
          </cell>
          <cell r="E3225" t="str">
            <v>3,32</v>
          </cell>
        </row>
        <row r="3226">
          <cell r="A3226">
            <v>89544</v>
          </cell>
          <cell r="B3226" t="str">
            <v>LUVA SIMPLES, PVC, SERIE R, ÁGUA PLUVIAL, DN 40 MM, JUNTA SOLDÁVEL, FO RNECIDO E INSTALADO EM RAMAL DE ENCAMINHAMENTO. AF_12/2014_P</v>
          </cell>
          <cell r="C3226" t="str">
            <v>UN</v>
          </cell>
          <cell r="D3226" t="str">
            <v>CR</v>
          </cell>
          <cell r="E3226" t="str">
            <v>5,83</v>
          </cell>
        </row>
        <row r="3227">
          <cell r="A3227">
            <v>89545</v>
          </cell>
          <cell r="B3227" t="str">
            <v>LUVA SIMPLES, PVC, SERIE R, ÁGUA PLUVIAL, DN 50 MM, JUNTA ELÁSTICA, FO RNECIDO E INSTALADO EM RAMAL DE ENCAMINHAMENTO. AF_12/2014</v>
          </cell>
          <cell r="C3227" t="str">
            <v>UN</v>
          </cell>
          <cell r="D3227" t="str">
            <v>CR</v>
          </cell>
          <cell r="E3227" t="str">
            <v>8,14</v>
          </cell>
        </row>
        <row r="3228">
          <cell r="A3228">
            <v>89547</v>
          </cell>
          <cell r="B3228" t="str">
            <v>LUVA SIMPLES, PVC, SERIE R, ÁGUA PLUVIAL, DN 75 MM, JUNTA ELÁSTICA, FO RNECIDO E INSTALADO EM RAMAL DE ENCAMINHAMENTO. AF_12/2014</v>
          </cell>
          <cell r="C3228" t="str">
            <v>UN</v>
          </cell>
          <cell r="D3228" t="str">
            <v>CR</v>
          </cell>
          <cell r="E3228" t="str">
            <v>12,01</v>
          </cell>
        </row>
        <row r="3229">
          <cell r="A3229">
            <v>89548</v>
          </cell>
          <cell r="B3229" t="str">
            <v>LUVA DE CORRER, PVC, SERIE R, ÁGUA PLUVIAL, DN 75 MM, JUNTA ELÁSTICA, FORNECIDO E INSTALADO EM RAMAL DE ENCAMINHAMENTO. AF_12/2014</v>
          </cell>
          <cell r="C3229" t="str">
            <v>UN</v>
          </cell>
          <cell r="D3229" t="str">
            <v>CR</v>
          </cell>
          <cell r="E3229" t="str">
            <v>13,44</v>
          </cell>
        </row>
        <row r="3230">
          <cell r="A3230">
            <v>89549</v>
          </cell>
          <cell r="B3230" t="str">
            <v>REDUÇÃO EXCÊNTRICA, PVC, SERIE R, ÁGUA PLUVIAL, DN 75 X 50 MM, JUNTA E LÁSTICA, FORNECIDO E INSTALADO EM RAMAL DE ENCAMINHAMENTO. AF_12/2014</v>
          </cell>
          <cell r="C3230" t="str">
            <v>UN</v>
          </cell>
          <cell r="D3230" t="str">
            <v>CR</v>
          </cell>
          <cell r="E3230" t="str">
            <v>9,80</v>
          </cell>
        </row>
        <row r="3231">
          <cell r="A3231">
            <v>89550</v>
          </cell>
          <cell r="B3231" t="str">
            <v>TÊ DE INSPEÇÃO, PVC, SERIE R, ÁGUA PLUVIAL, DN 75 MM, JUNTA ELÁSTICA, FORNECIDO E INSTALADO EM RAMAL DE ENCAMINHAMENTO. AF_12/2014</v>
          </cell>
          <cell r="C3231" t="str">
            <v>UN</v>
          </cell>
          <cell r="D3231" t="str">
            <v>CR</v>
          </cell>
          <cell r="E3231" t="str">
            <v>28,39</v>
          </cell>
        </row>
        <row r="3232">
          <cell r="A3232">
            <v>89551</v>
          </cell>
          <cell r="B3232" t="str">
            <v>LUVA SOLDÁVEL E COM ROSCA, PVC, SOLDÁVEL, DN 32MM X 1", INSTALADO EM P RUMADA DE ÁGUA - FORNECIMENTO E INSTALAÇÃO. AF_12/2014_P</v>
          </cell>
          <cell r="C3232" t="str">
            <v>UN</v>
          </cell>
          <cell r="D3232" t="str">
            <v>CR</v>
          </cell>
          <cell r="E3232" t="str">
            <v>4,80</v>
          </cell>
        </row>
        <row r="3233">
          <cell r="A3233">
            <v>89552</v>
          </cell>
          <cell r="B3233" t="str">
            <v>UNIÃO, PVC, SOLDÁVEL, DN 32MM, INSTALADO EM PRUMADA DE ÁGUA - FORNECIM ENTO E INSTALAÇÃO. AF_12/2014_P</v>
          </cell>
          <cell r="C3233" t="str">
            <v>UN</v>
          </cell>
          <cell r="D3233" t="str">
            <v>CR</v>
          </cell>
          <cell r="E3233" t="str">
            <v>11,67</v>
          </cell>
        </row>
        <row r="3234">
          <cell r="A3234">
            <v>89553</v>
          </cell>
          <cell r="B3234" t="str">
            <v>ADAPTADOR CURTO COM BOLSA E ROSCA PARA REGISTRO, PVC, SOLDÁVEL, DN 32M M X 1", INSTALADO EM PRUMADA DE ÁGUA - FORNECIMENTO E INSTALAÇÃO. AF_1  2/2014_P</v>
          </cell>
          <cell r="C3234" t="str">
            <v>UN</v>
          </cell>
          <cell r="D3234" t="str">
            <v>CR</v>
          </cell>
          <cell r="E3234" t="str">
            <v>3,28</v>
          </cell>
        </row>
        <row r="3235">
          <cell r="A3235">
            <v>89554</v>
          </cell>
          <cell r="B3235" t="str">
            <v>LUVA SIMPLES, PVC, SERIE R, ÁGUA PLUVIAL, DN 100 MM, JUNTA ELÁSTICA, F ORNECIDO E INSTALADO EM RAMAL DE ENCAMINHAMENTO. AF_12/2014</v>
          </cell>
          <cell r="C3235" t="str">
            <v>UN</v>
          </cell>
          <cell r="D3235" t="str">
            <v>CR</v>
          </cell>
          <cell r="E3235" t="str">
            <v>14,83</v>
          </cell>
        </row>
        <row r="3236">
          <cell r="A3236">
            <v>89556</v>
          </cell>
          <cell r="B3236" t="str">
            <v>LUVA DE CORRER, PVC, SERIE R, ÁGUA PLUVIAL, DN 100 MM, JUNTA ELÁSTICA, FORNECIDO E INSTALADO EM RAMAL DE ENCAMINHAMENTO. AF_12/2014</v>
          </cell>
          <cell r="C3236" t="str">
            <v>UN</v>
          </cell>
          <cell r="D3236" t="str">
            <v>CR</v>
          </cell>
          <cell r="E3236" t="str">
            <v>21,80</v>
          </cell>
        </row>
        <row r="3237">
          <cell r="A3237">
            <v>89557</v>
          </cell>
          <cell r="B3237" t="str">
            <v>REDUÇÃO EXCÊNTRICA, PVC, SERIE R, ÁGUA PLUVIAL, DN 100 X 75 MM, JUNTA ELÁSTICA, FORNECIDO E INSTALADO EM RAMAL DE ENCAMINHAMENTO. AF_12/2014</v>
          </cell>
          <cell r="C3237" t="str">
            <v>UN</v>
          </cell>
          <cell r="D3237" t="str">
            <v>CR</v>
          </cell>
          <cell r="E3237" t="str">
            <v>17,29</v>
          </cell>
        </row>
        <row r="3238">
          <cell r="A3238">
            <v>89558</v>
          </cell>
          <cell r="B3238" t="str">
            <v>LUVA, PVC, SOLDÁVEL, DN 40MM, INSTALADO EM PRUMADA DE ÁGUA - FORNECIME NTO E INSTALAÇÃO. AF_12/2014_P</v>
          </cell>
          <cell r="C3238" t="str">
            <v>UN</v>
          </cell>
          <cell r="D3238" t="str">
            <v>CR</v>
          </cell>
          <cell r="E3238" t="str">
            <v>5,15</v>
          </cell>
        </row>
        <row r="3239">
          <cell r="A3239">
            <v>89559</v>
          </cell>
          <cell r="B3239" t="str">
            <v>TÊ DE INSPEÇÃO, PVC, SERIE R, ÁGUA PLUVIAL, DN 100 MM, JUNTA ELÁSTICA, FORNECIDO E INSTALADO EM RAMAL DE ENCAMINHAMENTO. AF_12/2014</v>
          </cell>
          <cell r="C3239" t="str">
            <v>UN</v>
          </cell>
          <cell r="D3239" t="str">
            <v>CR</v>
          </cell>
          <cell r="E3239" t="str">
            <v>38,18</v>
          </cell>
        </row>
        <row r="3240">
          <cell r="A3240">
            <v>89561</v>
          </cell>
          <cell r="B3240" t="str">
            <v>JUNÇÃO SIMPLES, PVC, SERIE R, ÁGUA PLUVIAL, DN 40 MM, JUNTA SOLDÁVEL, FORNECIDO E INSTALADO EM RAMAL DE ENCAMINHAMENTO. AF_12/2014_P</v>
          </cell>
          <cell r="C3240" t="str">
            <v>UN</v>
          </cell>
          <cell r="D3240" t="str">
            <v>CR</v>
          </cell>
          <cell r="E3240" t="str">
            <v>10,31</v>
          </cell>
        </row>
        <row r="3241">
          <cell r="A3241">
            <v>89562</v>
          </cell>
          <cell r="B3241" t="str">
            <v>LUVA DE REDUÇÃO, PVC, SOLDÁVEL, DN 40MM X 32MM, INSTALADO EM PRUMADA D E ÁGUA - FORNECIMENTO E INSTALAÇÃO. AF_12/2014_P</v>
          </cell>
          <cell r="C3241" t="str">
            <v>UN</v>
          </cell>
          <cell r="D3241" t="str">
            <v>CR</v>
          </cell>
          <cell r="E3241" t="str">
            <v>5,14</v>
          </cell>
        </row>
        <row r="3242">
          <cell r="A3242">
            <v>89563</v>
          </cell>
          <cell r="B3242" t="str">
            <v>JUNÇÃO SIMPLES, PVC, SERIE R, ÁGUA PLUVIAL, DN 50 MM, JUNTA ELÁSTICA, FORNECIDO E INSTALADO EM RAMAL DE ENCAMINHAMENTO. AF_12/2014</v>
          </cell>
          <cell r="C3242" t="str">
            <v>UN</v>
          </cell>
          <cell r="D3242" t="str">
            <v>CR</v>
          </cell>
          <cell r="E3242" t="str">
            <v>15,10</v>
          </cell>
        </row>
        <row r="3243">
          <cell r="A3243">
            <v>89564</v>
          </cell>
          <cell r="B3243" t="str">
            <v>LUVA COM ROSCA, PVC, SOLDÁVEL, DN 40MM X 1.1/4", INSTALADO EM PRUMADA DE ÁGUA - FORNECIMENTO E INSTALAÇÃO. AF_12/2014_P</v>
          </cell>
          <cell r="C3243" t="str">
            <v>UN</v>
          </cell>
          <cell r="D3243" t="str">
            <v>CR</v>
          </cell>
          <cell r="E3243" t="str">
            <v>9,03</v>
          </cell>
        </row>
        <row r="3244">
          <cell r="A3244">
            <v>89565</v>
          </cell>
          <cell r="B3244" t="str">
            <v>JUNÇÃO SIMPLES, PVC, SERIE R, ÁGUA PLUVIAL, DN 75 X 75 MM, JUNTA ELÁST ICA, FORNECIDO E INSTALADO EM RAMAL DE ENCAMINHAMENTO. AF_12/2014</v>
          </cell>
          <cell r="C3244" t="str">
            <v>UN</v>
          </cell>
          <cell r="D3244" t="str">
            <v>CR</v>
          </cell>
          <cell r="E3244" t="str">
            <v>33,70</v>
          </cell>
        </row>
        <row r="3245">
          <cell r="A3245">
            <v>89566</v>
          </cell>
          <cell r="B3245" t="str">
            <v>TÊ, PVC, SERIE R, ÁGUA PLUVIAL, DN 75 MM, JUNTA ELÁSTICA, FORNECIDO E INSTALADO EM RAMAL DE ENCAMINHAMENTO. AF_12/2014</v>
          </cell>
          <cell r="C3245" t="str">
            <v>UN</v>
          </cell>
          <cell r="D3245" t="str">
            <v>CR</v>
          </cell>
          <cell r="E3245" t="str">
            <v>27,98</v>
          </cell>
        </row>
        <row r="3246">
          <cell r="A3246">
            <v>89567</v>
          </cell>
          <cell r="B3246" t="str">
            <v>JUNÇÃO SIMPLES, PVC, SERIE R, ÁGUA PLUVIAL, DN 100 X 100 MM, JUNTA ELÁ STICA, FORNECIDO E INSTALADO EM RAMAL DE ENCAMINHAMENTO. AF_12/2014</v>
          </cell>
          <cell r="C3246" t="str">
            <v>UN</v>
          </cell>
          <cell r="D3246" t="str">
            <v>CR</v>
          </cell>
          <cell r="E3246" t="str">
            <v>50,79</v>
          </cell>
        </row>
        <row r="3247">
          <cell r="A3247">
            <v>89568</v>
          </cell>
          <cell r="B3247" t="str">
            <v>UNIÃO, PVC, SOLDÁVEL, DN 40MM, INSTALADO EM PRUMADA DE ÁGUA - FORNECIM ENTO E INSTALAÇÃO. AF_12/2014_P</v>
          </cell>
          <cell r="C3247" t="str">
            <v>UN</v>
          </cell>
          <cell r="D3247" t="str">
            <v>CR</v>
          </cell>
          <cell r="E3247" t="str">
            <v>21,88</v>
          </cell>
        </row>
        <row r="3248">
          <cell r="A3248">
            <v>89569</v>
          </cell>
          <cell r="B3248" t="str">
            <v>JUNÇÃO SIMPLES, PVC, SERIE R, ÁGUA PLUVIAL, DN 100 X 75 MM, JUNTA ELÁS  TICA, FORNECIDO E INSTALADO EM RAMAL DE ENCAMINHAMENTO. AF_12/2014</v>
          </cell>
          <cell r="C3248" t="str">
            <v>UN</v>
          </cell>
          <cell r="D3248" t="str">
            <v>CR</v>
          </cell>
          <cell r="E3248" t="str">
            <v>49,12</v>
          </cell>
        </row>
        <row r="3249">
          <cell r="A3249">
            <v>89570</v>
          </cell>
          <cell r="B3249" t="str">
            <v>ADAPTADOR CURTO COM BOLSA E ROSCA PARA REGISTRO, PVC, SOLDÁVEL, DN 40M M X 1.1/2", INSTALADO EM PRUMADA DE ÁGUA - FORNECIMENTO E INSTALAÇÃO. AF_12/2014_P</v>
          </cell>
          <cell r="C3249" t="str">
            <v>UN</v>
          </cell>
          <cell r="D3249" t="str">
            <v>CR</v>
          </cell>
          <cell r="E3249" t="str">
            <v>6,07</v>
          </cell>
        </row>
        <row r="3250">
          <cell r="A3250">
            <v>89571</v>
          </cell>
          <cell r="B3250" t="str">
            <v>TÊ, PVC, SERIE R, ÁGUA PLUVIAL, DN 100 X 100 MM, JUNTA ELÁSTICA, FORNE CIDO E INSTALADO EM RAMAL DE ENCAMINHAMENTO. AF_12/2014</v>
          </cell>
          <cell r="C3250" t="str">
            <v>UN</v>
          </cell>
          <cell r="D3250" t="str">
            <v>CR</v>
          </cell>
          <cell r="E3250" t="str">
            <v>45,03</v>
          </cell>
        </row>
        <row r="3251">
          <cell r="A3251">
            <v>89572</v>
          </cell>
          <cell r="B3251" t="str">
            <v>ADAPTADOR CURTO COM BOLSA E ROSCA PARA REGISTRO, PVC, SOLDÁVEL, DN 40M M X 1.1/4", INSTALADO EM PRUMADA DE ÁGUA - FORNECIMENTO E INSTALAÇÃO. AF_12/2014_P</v>
          </cell>
          <cell r="C3251" t="str">
            <v>UN</v>
          </cell>
          <cell r="D3251" t="str">
            <v>CR</v>
          </cell>
          <cell r="E3251" t="str">
            <v>5,30</v>
          </cell>
        </row>
        <row r="3252">
          <cell r="A3252">
            <v>89573</v>
          </cell>
          <cell r="B3252" t="str">
            <v>TÊ, PVC, SERIE R, ÁGUA PLUVIAL, DN 100 X 75 MM, JUNTA ELÁSTICA, FORNEC IDO E INSTALADO EM RAMAL DE ENCAMINHAMENTO. AF_12/2014</v>
          </cell>
          <cell r="C3252" t="str">
            <v>UN</v>
          </cell>
          <cell r="D3252" t="str">
            <v>CR</v>
          </cell>
          <cell r="E3252" t="str">
            <v>35,37</v>
          </cell>
        </row>
        <row r="3253">
          <cell r="A3253">
            <v>89574</v>
          </cell>
          <cell r="B3253" t="str">
            <v>JUNÇÃO DUPLA, PVC, SERIE R, ÁGUA PLUVIAL, DN 100 X 100 X 100 MM, JUNTA ELÁSTICA, FORNECIDO E INSTALADO EM RAMAL DE ENCAMINHAMENTO. AF_12/201 4</v>
          </cell>
          <cell r="C3253" t="str">
            <v>UN</v>
          </cell>
          <cell r="D3253" t="str">
            <v>CR</v>
          </cell>
          <cell r="E3253" t="str">
            <v>65,17</v>
          </cell>
        </row>
        <row r="3254">
          <cell r="A3254">
            <v>89575</v>
          </cell>
          <cell r="B3254" t="str">
            <v>LUVA, PVC, SOLDÁVEL, DN 50MM, INSTALADO EM PRUMADA DE ÁGUA - FORNECIME NTO E INSTALAÇÃO. AF_12/2014_P</v>
          </cell>
          <cell r="C3254" t="str">
            <v>UN</v>
          </cell>
          <cell r="D3254" t="str">
            <v>CR</v>
          </cell>
          <cell r="E3254" t="str">
            <v>6,51</v>
          </cell>
        </row>
        <row r="3255">
          <cell r="A3255">
            <v>89577</v>
          </cell>
          <cell r="B3255" t="str">
            <v>LUVA DE CORRER, PVC, SOLDÁVEL, DN 50MM, INSTALADO EM PRUMADA DE ÁGUA - FORNECIMENTO E INSTALAÇÃO. AF_12/2014_P</v>
          </cell>
          <cell r="C3255" t="str">
            <v>UN</v>
          </cell>
          <cell r="D3255" t="str">
            <v>CR</v>
          </cell>
          <cell r="E3255" t="str">
            <v>20,82</v>
          </cell>
        </row>
        <row r="3256">
          <cell r="A3256">
            <v>89581</v>
          </cell>
          <cell r="B3256" t="str">
            <v>JOELHO 90 GRAUS, PVC, SERIE R, ÁGUA PLUVIAL, DN 75 MM, JUNTA ELÁSTICA, FORNECIDO E INSTALADO EM CONDUTORES VERTICAIS DE ÁGUAS PLUVIAIS. AF_1 2/2014</v>
          </cell>
          <cell r="C3256" t="str">
            <v>UN</v>
          </cell>
          <cell r="D3256" t="str">
            <v>CR</v>
          </cell>
          <cell r="E3256" t="str">
            <v>17,15</v>
          </cell>
        </row>
        <row r="3257">
          <cell r="A3257">
            <v>89582</v>
          </cell>
          <cell r="B3257" t="str">
            <v>JOELHO 45 GRAUS, PVC, SERIE R, ÁGUA PLUVIAL, DN 75 MM, JUNTA ELÁSTICA, FORNECIDO E INSTALADO EM CONDUTORES VERTICAIS DE ÁGUAS PLUVIAIS. AF_1 2/2014</v>
          </cell>
          <cell r="C3257" t="str">
            <v>UN</v>
          </cell>
          <cell r="D3257" t="str">
            <v>CR</v>
          </cell>
          <cell r="E3257" t="str">
            <v>16,69</v>
          </cell>
        </row>
        <row r="3258">
          <cell r="A3258">
            <v>89584</v>
          </cell>
          <cell r="B3258" t="str">
            <v>JOELHO 90 GRAUS, PVC, SERIE R, ÁGUA PLUVIAL, DN 100 MM, JUNTA ELÁSTICA , FORNECIDO E INSTALADO EM CONDUTORES VERTICAIS DE ÁGUAS PLUVIAIS. AF_ 12/2014</v>
          </cell>
          <cell r="C3258" t="str">
            <v>UN</v>
          </cell>
          <cell r="D3258" t="str">
            <v>CR</v>
          </cell>
          <cell r="E3258" t="str">
            <v>27,41</v>
          </cell>
        </row>
        <row r="3259">
          <cell r="A3259">
            <v>89585</v>
          </cell>
          <cell r="B3259" t="str">
            <v>JOELHO 45 GRAUS, PVC, SERIE R, ÁGUA PLUVIAL, DN 100 MM, JUNTA ELÁSTICA  , FORNECIDO E INSTALADO EM CONDUTORES VERTICAIS DE ÁGUAS PLUVIAIS. AF_ 12/2014</v>
          </cell>
          <cell r="C3259" t="str">
            <v>UN</v>
          </cell>
          <cell r="D3259" t="str">
            <v>CR</v>
          </cell>
          <cell r="E3259" t="str">
            <v>23,10</v>
          </cell>
        </row>
        <row r="3260">
          <cell r="A3260">
            <v>89590</v>
          </cell>
          <cell r="B3260" t="str">
            <v>JOELHO 90 GRAUS, PVC, SERIE R, ÁGUA PLUVIAL, DN 150 MM, JUNTA ELÁSTICA , FORNECIDO E INSTALADO EM CONDUTORES VERTICAIS DE ÁGUAS PLUVIAIS. AF_ 12/2014</v>
          </cell>
          <cell r="C3260" t="str">
            <v>UN</v>
          </cell>
          <cell r="D3260" t="str">
            <v>CR</v>
          </cell>
          <cell r="E3260" t="str">
            <v>85,54</v>
          </cell>
        </row>
        <row r="3261">
          <cell r="A3261">
            <v>89591</v>
          </cell>
          <cell r="B3261" t="str">
            <v>JOELHO 45 GRAUS, PVC, SERIE R, ÁGUA PLUVIAL, DN 150 MM, JUNTA ELÁSTICA , FORNECIDO E INSTALADO EM CONDUTORES VERTICAIS DE ÁGUAS PLUVIAIS. AF_ 12/2014</v>
          </cell>
          <cell r="C3261" t="str">
            <v>UN</v>
          </cell>
          <cell r="D3261" t="str">
            <v>CR</v>
          </cell>
          <cell r="E3261" t="str">
            <v>69,43</v>
          </cell>
        </row>
        <row r="3262">
          <cell r="A3262">
            <v>89593</v>
          </cell>
          <cell r="B3262" t="str">
            <v>LUVA COM ROSCA, PVC, SOLDÁVEL, DN 50MM X 1.1/2", INSTALADO EM PRUMADA DE ÁGUA - FORNECIMENTO E INSTALAÇÃO. AF_12/2014_P</v>
          </cell>
          <cell r="C3262" t="str">
            <v>UN</v>
          </cell>
          <cell r="D3262" t="str">
            <v>CR</v>
          </cell>
          <cell r="E3262" t="str">
            <v>14,73</v>
          </cell>
        </row>
        <row r="3263">
          <cell r="A3263">
            <v>89594</v>
          </cell>
          <cell r="B3263" t="str">
            <v>UNIÃO, PVC, SOLDÁVEL, DN 50MM, INSTALADO EM PRUMADA DE ÁGUA - FORNECIM ENTO E INSTALAÇÃO. AF_12/2014_P</v>
          </cell>
          <cell r="C3263" t="str">
            <v>UN</v>
          </cell>
          <cell r="D3263" t="str">
            <v>CR</v>
          </cell>
          <cell r="E3263" t="str">
            <v>26,19</v>
          </cell>
        </row>
        <row r="3264">
          <cell r="A3264">
            <v>89595</v>
          </cell>
          <cell r="B3264" t="str">
            <v>ADAPTADOR CURTO COM BOLSA E ROSCA PARA REGISTRO, PVC, SOLDÁVEL, DN 50M M X 1.1/4", INSTALADO EM PRUMADA DE ÁGUA - FORNECIMENTO E INSTALAÇÃO. AF_12/2014_P</v>
          </cell>
          <cell r="C3264" t="str">
            <v>UN</v>
          </cell>
          <cell r="D3264" t="str">
            <v>CR</v>
          </cell>
          <cell r="E3264" t="str">
            <v>9,43</v>
          </cell>
        </row>
        <row r="3265">
          <cell r="A3265">
            <v>89596</v>
          </cell>
          <cell r="B3265" t="str">
            <v>ADAPTADOR CURTO COM BOLSA E ROSCA PARA REGISTRO, PVC, SOLDÁVEL, DN 50M M X 1.1/2", INSTALADO EM PRUMADA DE ÁGUA - FORNECIMENTO E INSTALAÇÃO. AF_12/2014_P</v>
          </cell>
          <cell r="C3265" t="str">
            <v>UN</v>
          </cell>
          <cell r="D3265" t="str">
            <v>CR</v>
          </cell>
          <cell r="E3265" t="str">
            <v>6,82</v>
          </cell>
        </row>
        <row r="3266">
          <cell r="A3266">
            <v>89597</v>
          </cell>
          <cell r="B3266" t="str">
            <v>LUVA, PVC, SOLDÁVEL, DN 60MM, INSTALADO EM PRUMADA DE ÁGUA - FORNECIME NTO E INSTALAÇÃO. AF_12/2014_P</v>
          </cell>
          <cell r="C3266" t="str">
            <v>UN</v>
          </cell>
          <cell r="D3266" t="str">
            <v>CR</v>
          </cell>
          <cell r="E3266" t="str">
            <v>12,25</v>
          </cell>
        </row>
        <row r="3267">
          <cell r="A3267">
            <v>89599</v>
          </cell>
          <cell r="B3267" t="str">
            <v>LUVA SIMPLES, PVC, SERIE R, ÁGUA PLUVIAL, DN 75 MM, JUNTA ELÁSTICA, FO RNECIDO E INSTALADO EM CONDUTORES VERTICAIS DE ÁGUAS PLUVIAIS. AF_12/2 014</v>
          </cell>
          <cell r="C3267" t="str">
            <v>UN</v>
          </cell>
          <cell r="D3267" t="str">
            <v>CR</v>
          </cell>
          <cell r="E3267" t="str">
            <v>11,13</v>
          </cell>
        </row>
        <row r="3268">
          <cell r="A3268">
            <v>89600</v>
          </cell>
          <cell r="B3268" t="str">
            <v>LUVA DE CORRER, PVC, SERIE R, ÁGUA PLUVIAL, DN 75 MM, JUNTA ELÁSTICA, FORNECIDO E INSTALADO EM CONDUTORES VERTICAIS DE ÁGUAS PLUVIAIS. AF_12 /2014</v>
          </cell>
          <cell r="C3268" t="str">
            <v>UN</v>
          </cell>
          <cell r="D3268" t="str">
            <v>CR</v>
          </cell>
          <cell r="E3268" t="str">
            <v>12,56</v>
          </cell>
        </row>
        <row r="3269">
          <cell r="A3269">
            <v>89605</v>
          </cell>
          <cell r="B3269" t="str">
            <v xml:space="preserve">LUVA DE REDUÇÃO, PVC, SOLDÁVEL, DN 60MM X 50MM, INSTALADO EM PRUMADA D E ÁGUA - FORNECIMENTO E INSTALAÇÃO. AF_12/2014_P </v>
          </cell>
          <cell r="C3269" t="str">
            <v>UN</v>
          </cell>
          <cell r="D3269" t="str">
            <v>CR</v>
          </cell>
          <cell r="E3269" t="str">
            <v>11,08</v>
          </cell>
        </row>
        <row r="3270">
          <cell r="A3270">
            <v>89609</v>
          </cell>
          <cell r="B3270" t="str">
            <v>UNIÃO, PVC, SOLDÁVEL, DN 60MM, INSTALADO EM PRUMADA DE ÁGUA - FORNECIM ENTO E INSTALAÇÃO. AF_12/2014_P</v>
          </cell>
          <cell r="C3270" t="str">
            <v>UN</v>
          </cell>
          <cell r="D3270" t="str">
            <v>CR</v>
          </cell>
          <cell r="E3270" t="str">
            <v>56,62</v>
          </cell>
        </row>
        <row r="3271">
          <cell r="A3271">
            <v>89610</v>
          </cell>
          <cell r="B3271" t="str">
            <v>ADAPTADOR CURTO COM BOLSA E ROSCA PARA REGISTRO, PVC, SOLDÁVEL, DN 60M M X 2", INSTALADO EM PRUMADA DE ÁGUA - FORNECIMENTO E INSTALAÇÃO. AF_1 2/2014_P</v>
          </cell>
          <cell r="C3271" t="str">
            <v>UN</v>
          </cell>
          <cell r="D3271" t="str">
            <v>CR</v>
          </cell>
          <cell r="E3271" t="str">
            <v>12,53</v>
          </cell>
        </row>
        <row r="3272">
          <cell r="A3272">
            <v>89611</v>
          </cell>
          <cell r="B3272" t="str">
            <v>LUVA, PVC, SOLDÁVEL, DN 75MM, INSTALADO EM PRUMADA DE ÁGUA - FORNECIME NTO E INSTALAÇÃO. AF_12/2014_P</v>
          </cell>
          <cell r="C3272" t="str">
            <v>UN</v>
          </cell>
          <cell r="D3272" t="str">
            <v>CR</v>
          </cell>
          <cell r="E3272" t="str">
            <v>18,10</v>
          </cell>
        </row>
        <row r="3273">
          <cell r="A3273">
            <v>89612</v>
          </cell>
          <cell r="B3273" t="str">
            <v>UNIÃO, PVC, SOLDÁVEL, DN 75MM, INSTALADO EM PRUMADA DE ÁGUA - FORNECIM ENTO E INSTALAÇÃO. AF_12/2014_P</v>
          </cell>
          <cell r="C3273" t="str">
            <v>UN</v>
          </cell>
          <cell r="D3273" t="str">
            <v>CR</v>
          </cell>
          <cell r="E3273" t="str">
            <v>114,70</v>
          </cell>
        </row>
        <row r="3274">
          <cell r="A3274">
            <v>89613</v>
          </cell>
          <cell r="B3274" t="str">
            <v>ADAPTADOR CURTO COM BOLSA E ROSCA PARA REGISTRO, PVC, SOLDÁVEL, DN 75M M X 2.1/2", INSTALADO EM PRUMADA DE ÁGUA - FORNECIMENTO E INSTALAÇÃO. AF_12/2014_P</v>
          </cell>
          <cell r="C3274" t="str">
            <v>UN</v>
          </cell>
          <cell r="D3274" t="str">
            <v>CR</v>
          </cell>
          <cell r="E3274" t="str">
            <v>20,30</v>
          </cell>
        </row>
        <row r="3275">
          <cell r="A3275">
            <v>89614</v>
          </cell>
          <cell r="B3275" t="str">
            <v>LUVA, PVC, SOLDÁVEL, DN 85MM, INSTALADO EM PRUMADA DE ÁGUA - FORNECIME NTO E INSTALAÇÃO. AF_12/2014_P</v>
          </cell>
          <cell r="C3275" t="str">
            <v>UN</v>
          </cell>
          <cell r="D3275" t="str">
            <v>CR</v>
          </cell>
          <cell r="E3275" t="str">
            <v>33,54</v>
          </cell>
        </row>
        <row r="3276">
          <cell r="A3276">
            <v>89615</v>
          </cell>
          <cell r="B3276" t="str">
            <v>UNIÃO, PVC, SOLDÁVEL, DN 85MM, INSTALADO EM PRUMADA DE ÁGUA - FORNECIM ENTO E INSTALAÇÃO. AF_12/2014_P</v>
          </cell>
          <cell r="C3276" t="str">
            <v>UN</v>
          </cell>
          <cell r="D3276" t="str">
            <v>CR</v>
          </cell>
          <cell r="E3276" t="str">
            <v>167,97</v>
          </cell>
        </row>
        <row r="3277">
          <cell r="A3277">
            <v>89616</v>
          </cell>
          <cell r="B3277" t="str">
            <v>ADAPTADOR CURTO COM BOLSA E ROSCA PARA REGISTRO, PVC, SOLDÁVEL, DN 85M M X 3", INSTALADO EM PRUMADA DE ÁGUA - FORNECIMENTO E INSTALAÇÃO. AF_1 2/2014_P</v>
          </cell>
          <cell r="C3277" t="str">
            <v>UN</v>
          </cell>
          <cell r="D3277" t="str">
            <v>CR</v>
          </cell>
          <cell r="E3277" t="str">
            <v>28,08</v>
          </cell>
        </row>
        <row r="3278">
          <cell r="A3278">
            <v>89617</v>
          </cell>
          <cell r="B3278" t="str">
            <v>TE, PVC, SOLDÁVEL, DN 25MM, INSTALADO EM PRUMADA DE ÁGUA - FORNECIMENT O E INSTALAÇÃO. AF_12/2014_P</v>
          </cell>
          <cell r="C3278" t="str">
            <v>UN</v>
          </cell>
          <cell r="D3278" t="str">
            <v>CR</v>
          </cell>
          <cell r="E3278" t="str">
            <v>4,31</v>
          </cell>
        </row>
        <row r="3279">
          <cell r="A3279">
            <v>89618</v>
          </cell>
          <cell r="B3279" t="str">
            <v>TÊ COM BUCHA DE LATÃO NA BOLSA CENTRAL, PVC, SOLDÁVEL, DN 25MM X 1/2", INSTALADO EM PRUMADA DE ÁGUA - FORNECIMENTO E INSTALAÇÃO. AF_12/2014_ P</v>
          </cell>
          <cell r="C3279" t="str">
            <v>UN</v>
          </cell>
          <cell r="D3279" t="str">
            <v>CR</v>
          </cell>
          <cell r="E3279" t="str">
            <v>10,96</v>
          </cell>
        </row>
        <row r="3280">
          <cell r="A3280">
            <v>89619</v>
          </cell>
          <cell r="B3280" t="str">
            <v>TÊ DE REDUÇÃO, PVC, SOLDÁVEL, DN 25MM X 20MM, INSTALADO EM PRUMADA DE ÁGUA - FORNECIMENTO E INSTALAÇÃO. AF_12/2014_P</v>
          </cell>
          <cell r="C3280" t="str">
            <v>UN</v>
          </cell>
          <cell r="D3280" t="str">
            <v>CR</v>
          </cell>
          <cell r="E3280" t="str">
            <v>5,71</v>
          </cell>
        </row>
        <row r="3281">
          <cell r="A3281">
            <v>89620</v>
          </cell>
          <cell r="B3281" t="str">
            <v xml:space="preserve">TE, PVC, SOLDÁVEL, DN 32MM, INSTALADO EM PRUMADA DE ÁGUA - FORNECIMENT O E INSTALAÇÃO. AF_12/2014_P </v>
          </cell>
          <cell r="C3281" t="str">
            <v>UN</v>
          </cell>
          <cell r="D3281" t="str">
            <v>CR</v>
          </cell>
          <cell r="E3281" t="str">
            <v>6,68</v>
          </cell>
        </row>
        <row r="3282">
          <cell r="A3282">
            <v>89621</v>
          </cell>
          <cell r="B3282" t="str">
            <v>TÊ COM BUCHA DE LATÃO NA BOLSA CENTRAL, PVC, SOLDÁVEL, DN 32MM X 3/4", INSTALADO EM PRUMADA DE ÁGUA - FORNECIMENTO E INSTALAÇÃO. AF_12/2014_ P</v>
          </cell>
          <cell r="C3282" t="str">
            <v>UN</v>
          </cell>
          <cell r="D3282" t="str">
            <v>CR</v>
          </cell>
          <cell r="E3282" t="str">
            <v>17,33</v>
          </cell>
        </row>
        <row r="3283">
          <cell r="A3283">
            <v>89622</v>
          </cell>
          <cell r="B3283" t="str">
            <v>TÊ DE REDUÇÃO, PVC, SOLDÁVEL, DN 32MM X 25MM, INSTALADO EM PRUMADA DE ÁGUA - FORNECIMENTO E INSTALAÇÃO. AF_12/2014_P</v>
          </cell>
          <cell r="C3283" t="str">
            <v>UN</v>
          </cell>
          <cell r="D3283" t="str">
            <v>CR</v>
          </cell>
          <cell r="E3283" t="str">
            <v>8,85</v>
          </cell>
        </row>
        <row r="3284">
          <cell r="A3284">
            <v>89623</v>
          </cell>
          <cell r="B3284" t="str">
            <v>TE, PVC, SOLDÁVEL, DN 40MM, INSTALADO EM PRUMADA DE ÁGUA - FORNECIMENT O E INSTALAÇÃO. AF_12/2014_P</v>
          </cell>
          <cell r="C3284" t="str">
            <v>UN</v>
          </cell>
          <cell r="D3284" t="str">
            <v>CR</v>
          </cell>
          <cell r="E3284" t="str">
            <v>11,63</v>
          </cell>
        </row>
        <row r="3285">
          <cell r="A3285">
            <v>89624</v>
          </cell>
          <cell r="B3285" t="str">
            <v>TÊ DE REDUÇÃO, PVC, SOLDÁVEL, DN 40MM X 32MM, INSTALADO EM PRUMADA DE ÁGUA - FORNECIMENTO E INSTALAÇÃO. AF_12/2014_P</v>
          </cell>
          <cell r="C3285" t="str">
            <v>UN</v>
          </cell>
          <cell r="D3285" t="str">
            <v>CR</v>
          </cell>
          <cell r="E3285" t="str">
            <v>11,51</v>
          </cell>
        </row>
        <row r="3286">
          <cell r="A3286">
            <v>89625</v>
          </cell>
          <cell r="B3286" t="str">
            <v>TE, PVC, SOLDÁVEL, DN 50MM, INSTALADO EM PRUMADA DE ÁGUA - FORNECIMENT O E INSTALAÇÃO. AF_12/2014_P</v>
          </cell>
          <cell r="C3286" t="str">
            <v>UN</v>
          </cell>
          <cell r="D3286" t="str">
            <v>CR</v>
          </cell>
          <cell r="E3286" t="str">
            <v>14,03</v>
          </cell>
        </row>
        <row r="3287">
          <cell r="A3287">
            <v>89626</v>
          </cell>
          <cell r="B3287" t="str">
            <v>TÊ DE REDUÇÃO, PVC, SOLDÁVEL, DN 50MM X 40MM, INSTALADO EM PRUMADA DE ÁGUA - FORNECIMENTO E INSTALAÇÃO. AF_12/2014_P</v>
          </cell>
          <cell r="C3287" t="str">
            <v>UN</v>
          </cell>
          <cell r="D3287" t="str">
            <v>CR</v>
          </cell>
          <cell r="E3287" t="str">
            <v>17,76</v>
          </cell>
        </row>
        <row r="3288">
          <cell r="A3288">
            <v>89627</v>
          </cell>
          <cell r="B3288" t="str">
            <v>TÊ DE REDUÇÃO, PVC, SOLDÁVEL, DN 50MM X 25MM, INSTALADO EM PRUMADA DE ÁGUA - FORNECIMENTO E INSTALAÇÃO. AF_12/2014_P</v>
          </cell>
          <cell r="C3288" t="str">
            <v>UN</v>
          </cell>
          <cell r="D3288" t="str">
            <v>CR</v>
          </cell>
          <cell r="E3288" t="str">
            <v>13,78</v>
          </cell>
        </row>
        <row r="3289">
          <cell r="A3289">
            <v>89628</v>
          </cell>
          <cell r="B3289" t="str">
            <v>TE, PVC, SOLDÁVEL, DN 60MM, INSTALADO EM PRUMADA DE ÁGUA - FORNECIMENT O E INSTALAÇÃO. AF_12/2014_P</v>
          </cell>
          <cell r="C3289" t="str">
            <v>UN</v>
          </cell>
          <cell r="D3289" t="str">
            <v>CR</v>
          </cell>
          <cell r="E3289" t="str">
            <v>29,44</v>
          </cell>
        </row>
        <row r="3290">
          <cell r="A3290">
            <v>89629</v>
          </cell>
          <cell r="B3290" t="str">
            <v>TE, PVC, SOLDÁVEL, DN 75MM, INSTALADO EM PRUMADA DE ÁGUA - FORNECIMENT O E INSTALAÇÃO. AF_12/2014_P</v>
          </cell>
          <cell r="C3290" t="str">
            <v>UN</v>
          </cell>
          <cell r="D3290" t="str">
            <v>CR</v>
          </cell>
          <cell r="E3290" t="str">
            <v>52,36</v>
          </cell>
        </row>
        <row r="3291">
          <cell r="A3291">
            <v>89630</v>
          </cell>
          <cell r="B3291" t="str">
            <v>TE DE REDUÇÃO, PVC, SOLDÁVEL, DN 75MM X 50MM, INSTALADO EM PRUMADA DE ÁGUA - FORNECIMENTO E INSTALAÇÃO. AF_12/2014_P</v>
          </cell>
          <cell r="C3291" t="str">
            <v>UN</v>
          </cell>
          <cell r="D3291" t="str">
            <v>CR</v>
          </cell>
          <cell r="E3291" t="str">
            <v>44,90</v>
          </cell>
        </row>
        <row r="3292">
          <cell r="A3292">
            <v>89631</v>
          </cell>
          <cell r="B3292" t="str">
            <v>TE, PVC, SOLDÁVEL, DN 85MM, INSTALADO EM PRUMADA DE ÁGUA - FORNECIMENT O E INSTALAÇÃO. AF_12/2014_P</v>
          </cell>
          <cell r="C3292" t="str">
            <v>UN</v>
          </cell>
          <cell r="D3292" t="str">
            <v>CR</v>
          </cell>
          <cell r="E3292" t="str">
            <v>77,14</v>
          </cell>
        </row>
        <row r="3293">
          <cell r="A3293">
            <v>89632</v>
          </cell>
          <cell r="B3293" t="str">
            <v>TE DE REDUÇÃO, PVC, SOLDÁVEL, DN 85MM X 60MM, INSTALADO EM PRUMADA DE ÁGUA - FORNECIMENTO E INSTALAÇÃO. AF_12/2014_P</v>
          </cell>
          <cell r="C3293" t="str">
            <v>UN</v>
          </cell>
          <cell r="D3293" t="str">
            <v>CR</v>
          </cell>
          <cell r="E3293" t="str">
            <v>66,06</v>
          </cell>
        </row>
        <row r="3294">
          <cell r="A3294">
            <v>89637</v>
          </cell>
          <cell r="B3294" t="str">
            <v>JOELHO 90 GRAUS, CPVC, SOLDÁVEL, DN 15MM, INSTALADO EM RAMAL OU SUB-RA MAL DE ÁGUA - FORNECIMENTO E INSTALAÇÃO. AF_12/2014</v>
          </cell>
          <cell r="C3294" t="str">
            <v>UN</v>
          </cell>
          <cell r="D3294" t="str">
            <v>CR</v>
          </cell>
          <cell r="E3294" t="str">
            <v>5,64</v>
          </cell>
        </row>
        <row r="3295">
          <cell r="A3295">
            <v>89641</v>
          </cell>
          <cell r="B3295" t="str">
            <v>JOELHO 90 GRAUS, CPVC, SOLDÁVEL, DN 22MM, INSTALADO EM RAMAL OU SUB-RA  MAL DE ÁGUA - FORNECIMENTO E INSTALAÇÃO. AF_12/2014</v>
          </cell>
          <cell r="C3295" t="str">
            <v>UN</v>
          </cell>
          <cell r="D3295" t="str">
            <v>CR</v>
          </cell>
          <cell r="E3295" t="str">
            <v>7,88</v>
          </cell>
        </row>
        <row r="3296">
          <cell r="A3296">
            <v>89645</v>
          </cell>
          <cell r="B3296" t="str">
            <v>JOELHO DE TRANSIÇÃO, 90 GRAUS, CPVC, SOLDÁVEL, DN 22MM X 3/4", INSTALA DO EM RAMAL OU SUB-RAMAL DE ÁGUA - FORNECIMENTO E INSTALAÇÃO. AF_12/20 14</v>
          </cell>
          <cell r="C3296" t="str">
            <v>UN</v>
          </cell>
          <cell r="D3296" t="str">
            <v>CR</v>
          </cell>
          <cell r="E3296" t="str">
            <v>16,15</v>
          </cell>
        </row>
        <row r="3297">
          <cell r="A3297">
            <v>89651</v>
          </cell>
          <cell r="B3297" t="str">
            <v>LUVA, CPVC, SOLDÁVEL, DN 15MM, INSTALADO EM RAMAL OU SUB-RAMAL DE ÁGUA - FORNECIMENTO E INSTALAÇÃO. AF_12/2014</v>
          </cell>
          <cell r="C3297" t="str">
            <v>UN</v>
          </cell>
          <cell r="D3297" t="str">
            <v>CR</v>
          </cell>
          <cell r="E3297" t="str">
            <v>3,86</v>
          </cell>
        </row>
        <row r="3298">
          <cell r="A3298">
            <v>89653</v>
          </cell>
          <cell r="B3298" t="str">
            <v>LUVA DE TRANSIÇÃO, CPVC, SOLDÁVEL, DN15MM X 1/2", INSTALADO EM RAMAL O U SUB-RAMAL DE ÁGUA - FORNECIMENTO E INSTALAÇÃO. AF_12/2014</v>
          </cell>
          <cell r="C3298" t="str">
            <v>UN</v>
          </cell>
          <cell r="D3298" t="str">
            <v>CR</v>
          </cell>
          <cell r="E3298" t="str">
            <v>10,36</v>
          </cell>
        </row>
        <row r="3299">
          <cell r="A3299">
            <v>89660</v>
          </cell>
          <cell r="B3299" t="str">
            <v>LUVA DE TRANSIÇÃO, CPVC, SOLDÁVEL, DN22MM X 25MM, INSTALADO EM RAMAL O U SUB-RAMAL DE ÁGUA - FORNECIMENTO E INSTALAÇÃO. AF_12/2014</v>
          </cell>
          <cell r="C3299" t="str">
            <v>UN</v>
          </cell>
          <cell r="D3299" t="str">
            <v>CR</v>
          </cell>
          <cell r="E3299" t="str">
            <v>4,93</v>
          </cell>
        </row>
        <row r="3300">
          <cell r="A3300">
            <v>89665</v>
          </cell>
          <cell r="B3300" t="str">
            <v>REDUÇÃO EXCÊNTRICA, PVC, SERIE R, ÁGUA PLUVIAL, DN 75 X 50 MM, JUNTA E LÁSTICA, FORNECIDO E INSTALADO EM CONDUTORES VERTICAIS DE ÁGUAS PLUVIA IS. AF_12/2014</v>
          </cell>
          <cell r="C3300" t="str">
            <v>UN</v>
          </cell>
          <cell r="D3300" t="str">
            <v>CR</v>
          </cell>
          <cell r="E3300" t="str">
            <v>8,92</v>
          </cell>
        </row>
        <row r="3301">
          <cell r="A3301">
            <v>89667</v>
          </cell>
          <cell r="B3301" t="str">
            <v>TÊ DE INSPEÇÃO, PVC, SERIE R, ÁGUA PLUVIAL, DN 75 MM, JUNTA ELÁSTICA, FORNECIDO E INSTALADO EM CONDUTORES VERTICAIS DE ÁGUAS PLUVIAIS. AF_12 /2014</v>
          </cell>
          <cell r="C3301" t="str">
            <v>UN</v>
          </cell>
          <cell r="D3301" t="str">
            <v>CR</v>
          </cell>
          <cell r="E3301" t="str">
            <v>27,51</v>
          </cell>
        </row>
        <row r="3302">
          <cell r="A3302">
            <v>89668</v>
          </cell>
          <cell r="B3302" t="str">
            <v>CONECTOR, CPVC, SOLDÁVEL, DN22MM X 3/4", INSTALADO EM RAMAL OU SUB-RAM AL DE ÁGUA - FORNECIMENTO E INSTALAÇÃO. AF_12/2014</v>
          </cell>
          <cell r="C3302" t="str">
            <v>UN</v>
          </cell>
          <cell r="D3302" t="str">
            <v>CR</v>
          </cell>
          <cell r="E3302" t="str">
            <v>17,62</v>
          </cell>
        </row>
        <row r="3303">
          <cell r="A3303">
            <v>89669</v>
          </cell>
          <cell r="B3303" t="str">
            <v>LUVA SIMPLES, PVC, SERIE R, ÁGUA PLUVIAL, DN 100 MM, JUNTA ELÁSTICA, F ORNECIDO E INSTALADO EM CONDUTORES VERTICAIS DE ÁGUAS PLUVIAIS. AF_12/ 2014</v>
          </cell>
          <cell r="C3303" t="str">
            <v>UN</v>
          </cell>
          <cell r="D3303" t="str">
            <v>CR</v>
          </cell>
          <cell r="E3303" t="str">
            <v>14,10</v>
          </cell>
        </row>
        <row r="3304">
          <cell r="A3304">
            <v>89671</v>
          </cell>
          <cell r="B3304" t="str">
            <v>LUVA DE CORRER, PVC, SERIE R, ÁGUA PLUVIAL, DN 100 MM, JUNTA ELÁSTICA, FORNECIDO E INSTALADO EM CONDUTORES VERTICAIS DE ÁGUAS PLUVIAIS. AF_1 2/2014</v>
          </cell>
          <cell r="C3304" t="str">
            <v>UN</v>
          </cell>
          <cell r="D3304" t="str">
            <v>CR</v>
          </cell>
          <cell r="E3304" t="str">
            <v>21,07</v>
          </cell>
        </row>
        <row r="3305">
          <cell r="A3305">
            <v>89673</v>
          </cell>
          <cell r="B3305" t="str">
            <v>REDUÇÃO EXCÊNTRICA, PVC, SERIE R, ÁGUA PLUVIAL, DN 100 X 75 MM, JUNTA ELÁSTICA, FORNECIDO E INSTALADO EM CONDUTORES VERTICAIS DE ÁGUAS PLUVI AIS. AF_12/2014</v>
          </cell>
          <cell r="C3305" t="str">
            <v>UN</v>
          </cell>
          <cell r="D3305" t="str">
            <v>CR</v>
          </cell>
          <cell r="E3305" t="str">
            <v>16,56</v>
          </cell>
        </row>
        <row r="3306">
          <cell r="A3306">
            <v>89675</v>
          </cell>
          <cell r="B3306" t="str">
            <v>TÊ DE INSPEÇÃO, PVC, SERIE R, ÁGUA PLUVIAL, DN 100 MM, JUNTA ELÁSTICA,  FORNECIDO E INSTALADO EM CONDUTORES VERTICAIS DE ÁGUAS PLUVIAIS. AF_1 2/2014</v>
          </cell>
          <cell r="C3306" t="str">
            <v>UN</v>
          </cell>
          <cell r="D3306" t="str">
            <v>CR</v>
          </cell>
          <cell r="E3306" t="str">
            <v>37,45</v>
          </cell>
        </row>
        <row r="3307">
          <cell r="A3307">
            <v>89677</v>
          </cell>
          <cell r="B3307" t="str">
            <v>LUVA SIMPLES, PVC, SERIE R, ÁGUA PLUVIAL, DN 150 MM, JUNTA ELÁSTICA, F ORNECIDO E INSTALADO EM CONDUTORES VERTICAIS DE ÁGUAS PLUVIAIS. AF_12/ 2014</v>
          </cell>
          <cell r="C3307" t="str">
            <v>UN</v>
          </cell>
          <cell r="D3307" t="str">
            <v>CR</v>
          </cell>
          <cell r="E3307" t="str">
            <v>41,58</v>
          </cell>
        </row>
        <row r="3308">
          <cell r="A3308">
            <v>89679</v>
          </cell>
          <cell r="B3308" t="str">
            <v>LUVA DE CORRER, PVC, SERIE R, ÁGUA PLUVIAL, DN 150 MM, JUNTA ELÁSTICA, FORNECIDO E INSTALADO EM CONDUTORES VERTICAIS DE ÁGUAS PLUVIAIS. AF_1 2/2014</v>
          </cell>
          <cell r="C3308" t="str">
            <v>UN</v>
          </cell>
          <cell r="D3308" t="str">
            <v>CR</v>
          </cell>
          <cell r="E3308" t="str">
            <v>69,32</v>
          </cell>
        </row>
        <row r="3309">
          <cell r="A3309">
            <v>89681</v>
          </cell>
          <cell r="B3309" t="str">
            <v>REDUÇÃO EXCÊNTRICA, PVC, SERIE R, ÁGUA PLUVIAL, DN 150 X 100 MM, JUNTA ELÁSTICA, FORNECIDO E INSTALADO EM CONDUTORES VERTICAIS DE ÁGUAS PLUV IAIS. AF_12/2014</v>
          </cell>
          <cell r="C3309" t="str">
            <v>UN</v>
          </cell>
          <cell r="D3309" t="str">
            <v>CR</v>
          </cell>
          <cell r="E3309" t="str">
            <v>46,41</v>
          </cell>
        </row>
        <row r="3310">
          <cell r="A3310">
            <v>89685</v>
          </cell>
          <cell r="B3310" t="str">
            <v>JUNÇÃO SIMPLES, PVC, SERIE R, ÁGUA PLUVIAL, DN 75 X 75 MM, JUNTA ELÁST ICA, FORNECIDO E INSTALADO EM CONDUTORES VERTICAIS DE ÁGUAS PLUVIAIS. AF_12/2014</v>
          </cell>
          <cell r="C3310" t="str">
            <v>UN</v>
          </cell>
          <cell r="D3310" t="str">
            <v>CR</v>
          </cell>
          <cell r="E3310" t="str">
            <v>32,08</v>
          </cell>
        </row>
        <row r="3311">
          <cell r="A3311">
            <v>89687</v>
          </cell>
          <cell r="B3311" t="str">
            <v>TÊ, PVC, SERIE R, ÁGUA PLUVIAL, DN 75 X 75 MM, JUNTA ELÁSTICA, FORNECI DO E INSTALADO EM CONDUTORES VERTICAIS DE ÁGUAS PLUVIAIS. AF_12/2014</v>
          </cell>
          <cell r="C3311" t="str">
            <v>UN</v>
          </cell>
          <cell r="D3311" t="str">
            <v>CR</v>
          </cell>
          <cell r="E3311" t="str">
            <v>26,37</v>
          </cell>
        </row>
        <row r="3312">
          <cell r="A3312">
            <v>89690</v>
          </cell>
          <cell r="B3312" t="str">
            <v>JUNÇÃO SIMPLES, PVC, SERIE R, ÁGUA PLUVIAL, DN 100 X 100 MM, JUNTA ELÁ STICA, FORNECIDO E INSTALADO EM CONDUTORES VERTICAIS DE ÁGUAS PLUVIAIS . AF_12/2014</v>
          </cell>
          <cell r="C3312" t="str">
            <v>UN</v>
          </cell>
          <cell r="D3312" t="str">
            <v>CR</v>
          </cell>
          <cell r="E3312" t="str">
            <v>49,18</v>
          </cell>
        </row>
        <row r="3313">
          <cell r="A3313">
            <v>89691</v>
          </cell>
          <cell r="B3313" t="str">
            <v>TE, CPVC, SOLDÁVEL, DN 15MM, INSTALADO EM RAMAL OU SUB-RAMAL DE ÁGUA - FORNECIMENTO E INSTALAÇÃO. AF_12/2014</v>
          </cell>
          <cell r="C3313" t="str">
            <v>UN</v>
          </cell>
          <cell r="D3313" t="str">
            <v>CR</v>
          </cell>
          <cell r="E3313" t="str">
            <v>7,28</v>
          </cell>
        </row>
        <row r="3314">
          <cell r="A3314">
            <v>89692</v>
          </cell>
          <cell r="B3314" t="str">
            <v>JUNÇÃO SIMPLES, PVC, SERIE R, ÁGUA PLUVIAL, DN 100 X 75 MM, JUNTA ELÁS TICA, FORNECIDO E INSTALADO EM CONDUTORES VERTICAIS DE ÁGUAS PLUVIAIS. AF_12/2014</v>
          </cell>
          <cell r="C3314" t="str">
            <v>UN</v>
          </cell>
          <cell r="D3314" t="str">
            <v>CR</v>
          </cell>
          <cell r="E3314" t="str">
            <v>47,51</v>
          </cell>
        </row>
        <row r="3315">
          <cell r="A3315">
            <v>89693</v>
          </cell>
          <cell r="B3315" t="str">
            <v>TÊ, PVC, SERIE R, ÁGUA PLUVIAL, DN 100 X 100 MM, JUNTA ELÁSTICA, FORNE CIDO E INSTALADO EM CONDUTORES VERTICAIS DE ÁGUAS PLUVIAIS. AF_12/2014</v>
          </cell>
          <cell r="C3315" t="str">
            <v>UN</v>
          </cell>
          <cell r="D3315" t="str">
            <v>CR</v>
          </cell>
          <cell r="E3315" t="str">
            <v>43,42</v>
          </cell>
        </row>
        <row r="3316">
          <cell r="A3316">
            <v>89696</v>
          </cell>
          <cell r="B3316" t="str">
            <v xml:space="preserve">TÊ, PVC, SERIE R, ÁGUA PLUVIAL, DN 100 X 75 MM, JUNTA ELÁSTICA, FORNEC IDO E INSTALADO EM CONDUTORES VERTICAIS DE ÁGUAS PLUVIAIS. AF_12/2014 </v>
          </cell>
          <cell r="C3316" t="str">
            <v>UN</v>
          </cell>
          <cell r="D3316" t="str">
            <v>CR</v>
          </cell>
          <cell r="E3316" t="str">
            <v>33,76</v>
          </cell>
        </row>
        <row r="3317">
          <cell r="A3317">
            <v>89697</v>
          </cell>
          <cell r="B3317" t="str">
            <v>TE, CPVC, SOLDÁVEL, DN 22MM, INSTALADO EM RAMAL OU SUB-RAMAL DE ÁGUA - FORNECIMENTO E INSTALAÇÃO. AF_12/2014</v>
          </cell>
          <cell r="C3317" t="str">
            <v>UN</v>
          </cell>
          <cell r="D3317" t="str">
            <v>CR</v>
          </cell>
          <cell r="E3317" t="str">
            <v>8,85</v>
          </cell>
        </row>
        <row r="3318">
          <cell r="A3318">
            <v>89698</v>
          </cell>
          <cell r="B3318" t="str">
            <v>JUNÇÃO SIMPLES, PVC, SERIE R, ÁGUA PLUVIAL, DN 150 X 150 MM, JUNTA ELÁ STICA, FORNECIDO E INSTALADO EM CONDUTORES VERTICAIS DE ÁGUAS PLUVIAIS . AF_12/2014</v>
          </cell>
          <cell r="C3318" t="str">
            <v>UN</v>
          </cell>
          <cell r="D3318" t="str">
            <v>CR</v>
          </cell>
          <cell r="E3318" t="str">
            <v>136,78</v>
          </cell>
        </row>
        <row r="3319">
          <cell r="A3319">
            <v>89699</v>
          </cell>
          <cell r="B3319" t="str">
            <v>JUNÇÃO SIMPLES, PVC, SERIE R, ÁGUA PLUVIAL, DN 150 X 100 MM, JUNTA ELÁ STICA, FORNECIDO E INSTALADO EM CONDUTORES VERTICAIS DE ÁGUAS PLUVIAIS . AF_12/2014</v>
          </cell>
          <cell r="C3319" t="str">
            <v>UN</v>
          </cell>
          <cell r="D3319" t="str">
            <v>CR</v>
          </cell>
          <cell r="E3319" t="str">
            <v>111,20</v>
          </cell>
        </row>
        <row r="3320">
          <cell r="A3320">
            <v>89701</v>
          </cell>
          <cell r="B3320" t="str">
            <v>TÊ, PVC, SERIE R, ÁGUA PLUVIAL, DN 150 X 150 MM, JUNTA ELÁSTICA, FORNE CIDO E INSTALADO EM CONDUTORES VERTICAIS DE ÁGUAS PLUVIAIS. AF_12/2014</v>
          </cell>
          <cell r="C3320" t="str">
            <v>UN</v>
          </cell>
          <cell r="D3320" t="str">
            <v>CR</v>
          </cell>
          <cell r="E3320" t="str">
            <v>99,85</v>
          </cell>
        </row>
        <row r="3321">
          <cell r="A3321">
            <v>89703</v>
          </cell>
          <cell r="B3321" t="str">
            <v>TE MISTURADOR DE TRANSIÇÃO, CPVC, SOLDÁVEL, DN 22MM X 3/4", INSTALADO EM RAMAL OU SUB-RAMAL DE ÁGUA - FORNECIMENTO E INSTALAÇÃO. AF_12/2014</v>
          </cell>
          <cell r="C3321" t="str">
            <v>UN</v>
          </cell>
          <cell r="D3321" t="str">
            <v>CR</v>
          </cell>
          <cell r="E3321" t="str">
            <v>27,89</v>
          </cell>
        </row>
        <row r="3322">
          <cell r="A3322">
            <v>89704</v>
          </cell>
          <cell r="B3322" t="str">
            <v>TÊ, PVC, SERIE R, ÁGUA PLUVIAL, DN 150 X 100 MM, JUNTA ELÁSTICA, FORNE CIDO E INSTALADO EM CONDUTORES VERTICAIS DE ÁGUAS PLUVIAIS. AF_12/2014</v>
          </cell>
          <cell r="C3322" t="str">
            <v>UN</v>
          </cell>
          <cell r="D3322" t="str">
            <v>CR</v>
          </cell>
          <cell r="E3322" t="str">
            <v>77,10</v>
          </cell>
        </row>
        <row r="3323">
          <cell r="A3323">
            <v>89724</v>
          </cell>
          <cell r="B3323" t="str">
            <v>JOELHO 90 GRAUS, PVC, SERIE NORMAL, ESGOTO PREDIAL, DN 40 MM, JUNTA SO LDÁVEL, FORNECIDO E INSTALADO EM RAMAL DE DESCARGA OU RAMAL DE ESGOTO SANITÁRIO. AF_12/2014_P</v>
          </cell>
          <cell r="C3323" t="str">
            <v>UN</v>
          </cell>
          <cell r="D3323" t="str">
            <v>CR</v>
          </cell>
          <cell r="E3323" t="str">
            <v>5,17</v>
          </cell>
        </row>
        <row r="3324">
          <cell r="A3324">
            <v>89726</v>
          </cell>
          <cell r="B3324" t="str">
            <v>JOELHO 45 GRAUS, PVC, SERIE NORMAL, ESGOTO PREDIAL, DN 40 MM, JUNTA SO LDÁVEL, FORNECIDO E INSTALADO EM RAMAL DE DESCARGA OU RAMAL DE ESGOTO SANITÁRIO. AF_12/2014_P</v>
          </cell>
          <cell r="C3324" t="str">
            <v>UN</v>
          </cell>
          <cell r="D3324" t="str">
            <v>CR</v>
          </cell>
          <cell r="E3324" t="str">
            <v>5,95</v>
          </cell>
        </row>
        <row r="3325">
          <cell r="A3325">
            <v>89728</v>
          </cell>
          <cell r="B3325" t="str">
            <v>CURVA CURTA 90 GRAUS, PVC, SERIE NORMAL, ESGOTO PREDIAL, DN 40 MM, JUN TA SOLDÁVEL, FORNECIDO E INSTALADO EM RAMAL DE DESCARGA OU RAMAL DE ES GOTO SANITÁRIO. AF_12/2014_P</v>
          </cell>
          <cell r="C3325" t="str">
            <v>UN</v>
          </cell>
          <cell r="D3325" t="str">
            <v>CR</v>
          </cell>
          <cell r="E3325" t="str">
            <v>6,79</v>
          </cell>
        </row>
        <row r="3326">
          <cell r="A3326">
            <v>89730</v>
          </cell>
          <cell r="B3326" t="str">
            <v>CURVA LONGA 90 GRAUS, PVC, SERIE NORMAL, ESGOTO PREDIAL, DN 40 MM, JUN TA SOLDÁVEL, FORNECIDO E INSTALADO EM RAMAL DE DESCARGA OU RAMAL DE ES GOTO SANITÁRIO. AF_12/2014_P</v>
          </cell>
          <cell r="C3326" t="str">
            <v>UN</v>
          </cell>
          <cell r="D3326" t="str">
            <v>CR</v>
          </cell>
          <cell r="E3326" t="str">
            <v>6,88</v>
          </cell>
        </row>
        <row r="3327">
          <cell r="A3327">
            <v>89731</v>
          </cell>
          <cell r="B3327" t="str">
            <v>JOELHO 90 GRAUS, PVC, SERIE NORMAL, ESGOTO PREDIAL, DN 50 MM, JUNTA EL ÁSTICA, FORNECIDO E INSTALADO EM RAMAL DE DESCARGA OU RAMAL DE ESGOTO  SANITÁRIO. AF_12/2014</v>
          </cell>
          <cell r="C3327" t="str">
            <v>UN</v>
          </cell>
          <cell r="D3327" t="str">
            <v>CR</v>
          </cell>
          <cell r="E3327" t="str">
            <v>6,96</v>
          </cell>
        </row>
        <row r="3328">
          <cell r="A3328">
            <v>89732</v>
          </cell>
          <cell r="B3328" t="str">
            <v>JOELHO 45 GRAUS, PVC, SERIE NORMAL, ESGOTO PREDIAL, DN 50 MM, JUNTA EL ÁSTICA, FORNECIDO E INSTALADO EM RAMAL DE DESCARGA OU RAMAL DE ESGOTO SANITÁRIO. AF_12/2014</v>
          </cell>
          <cell r="C3328" t="str">
            <v>UN</v>
          </cell>
          <cell r="D3328" t="str">
            <v>CR</v>
          </cell>
          <cell r="E3328" t="str">
            <v>7,52</v>
          </cell>
        </row>
        <row r="3329">
          <cell r="A3329">
            <v>89733</v>
          </cell>
          <cell r="B3329" t="str">
            <v>CURVA CURTA 90 GRAUS, PVC, SERIE NORMAL, ESGOTO PREDIAL, DN 50 MM, JUN TA ELÁSTICA, FORNECIDO E INSTALADO EM RAMAL DE DESCARGA OU RAMAL DE ES GOTO SANITÁRIO. AF_12/2014</v>
          </cell>
          <cell r="C3329" t="str">
            <v>UN</v>
          </cell>
          <cell r="D3329" t="str">
            <v>CR</v>
          </cell>
          <cell r="E3329" t="str">
            <v>11,53</v>
          </cell>
        </row>
        <row r="3330">
          <cell r="A3330">
            <v>89735</v>
          </cell>
          <cell r="B3330" t="str">
            <v>CURVA LONGA 90 GRAUS, PVC, SERIE NORMAL, ESGOTO PREDIAL, DN 50 MM, JUN TA ELÁSTICA, FORNECIDO E INSTALADO EM RAMAL DE DESCARGA OU RAMAL DE ES GOTO SANITÁRIO. AF_12/2014</v>
          </cell>
          <cell r="C3330" t="str">
            <v>UN</v>
          </cell>
          <cell r="D3330" t="str">
            <v>CR</v>
          </cell>
          <cell r="E3330" t="str">
            <v>11,44</v>
          </cell>
        </row>
        <row r="3331">
          <cell r="A3331">
            <v>89737</v>
          </cell>
          <cell r="B3331" t="str">
            <v>JOELHO 90 GRAUS, PVC, SERIE NORMAL, ESGOTO PREDIAL, DN 75 MM, JUNTA EL ÁSTICA, FORNECIDO E INSTALADO EM RAMAL DE DESCARGA OU RAMAL DE ESGOTO SANITÁRIO. AF_12/2014</v>
          </cell>
          <cell r="C3331" t="str">
            <v>UN</v>
          </cell>
          <cell r="D3331" t="str">
            <v>CR</v>
          </cell>
          <cell r="E3331" t="str">
            <v>12,16</v>
          </cell>
        </row>
        <row r="3332">
          <cell r="A3332">
            <v>89739</v>
          </cell>
          <cell r="B3332" t="str">
            <v>JOELHO 45 GRAUS, PVC, SERIE NORMAL, ESGOTO PREDIAL, DN 75 MM, JUNTA EL ÁSTICA, FORNECIDO E INSTALADO EM RAMAL DE DESCARGA OU RAMAL DE ESGOTO SANITÁRIO. AF_12/2014</v>
          </cell>
          <cell r="C3332" t="str">
            <v>UN</v>
          </cell>
          <cell r="D3332" t="str">
            <v>CR</v>
          </cell>
          <cell r="E3332" t="str">
            <v>12,99</v>
          </cell>
        </row>
        <row r="3333">
          <cell r="A3333">
            <v>89742</v>
          </cell>
          <cell r="B3333" t="str">
            <v>CURVA CURTA 90 GRAUS, PVC, SERIE NORMAL, ESGOTO PREDIAL, DN 75 MM, JUN TA ELÁSTICA, FORNECIDO E INSTALADO EM RAMAL DE DESCARGA OU RAMAL DE ES GOTO SANITÁRIO. AF_12/2014</v>
          </cell>
          <cell r="C3333" t="str">
            <v>UN</v>
          </cell>
          <cell r="D3333" t="str">
            <v>CR</v>
          </cell>
          <cell r="E3333" t="str">
            <v>20,40</v>
          </cell>
        </row>
        <row r="3334">
          <cell r="A3334">
            <v>89743</v>
          </cell>
          <cell r="B3334" t="str">
            <v>CURVA LONGA 90 GRAUS, PVC, SERIE NORMAL, ESGOTO PREDIAL, DN 75 MM, JUN TA ELÁSTICA, FORNECIDO E INSTALADO EM RAMAL DE DESCARGA OU RAMAL DE ES GOTO SANITÁRIO. AF_12/2014</v>
          </cell>
          <cell r="C3334" t="str">
            <v>UN</v>
          </cell>
          <cell r="D3334" t="str">
            <v>CR</v>
          </cell>
          <cell r="E3334" t="str">
            <v>27,23</v>
          </cell>
        </row>
        <row r="3335">
          <cell r="A3335">
            <v>89744</v>
          </cell>
          <cell r="B3335" t="str">
            <v>JOELHO 90 GRAUS, PVC, SERIE NORMAL, ESGOTO PREDIAL, DN 100 MM, JUNTA E LÁSTICA, FORNECIDO E INSTALADO EM RAMAL DE DESCARGA OU RAMAL DE ESGOTO SANITÁRIO. AF_12/2014</v>
          </cell>
          <cell r="C3335" t="str">
            <v>UN</v>
          </cell>
          <cell r="D3335" t="str">
            <v>CR</v>
          </cell>
          <cell r="E3335" t="str">
            <v>16,02</v>
          </cell>
        </row>
        <row r="3336">
          <cell r="A3336">
            <v>89746</v>
          </cell>
          <cell r="B3336" t="str">
            <v xml:space="preserve">JOELHO 45 GRAUS, PVC, SERIE NORMAL, ESGOTO PREDIAL, DN 100 MM, JUNTA E LÁSTICA, FORNECIDO E INSTALADO EM RAMAL DE DESCARGA OU RAMAL DE ESGOTO SANITÁRIO. AF_12/2014 </v>
          </cell>
          <cell r="C3336" t="str">
            <v>UN</v>
          </cell>
          <cell r="D3336" t="str">
            <v>CR</v>
          </cell>
          <cell r="E3336" t="str">
            <v>16,08</v>
          </cell>
        </row>
        <row r="3337">
          <cell r="A3337">
            <v>89748</v>
          </cell>
          <cell r="B3337" t="str">
            <v>CURVA CURTA 90 GRAUS, PVC, SERIE NORMAL, ESGOTO PREDIAL, DN 100 MM, JU NTA ELÁSTICA, FORNECIDO E INSTALADO EM RAMAL DE DESCARGA OU RAMAL DE E SGOTO SANITÁRIO. AF_12/2014</v>
          </cell>
          <cell r="C3337" t="str">
            <v>UN</v>
          </cell>
          <cell r="D3337" t="str">
            <v>CR</v>
          </cell>
          <cell r="E3337" t="str">
            <v>23,55</v>
          </cell>
        </row>
        <row r="3338">
          <cell r="A3338">
            <v>89750</v>
          </cell>
          <cell r="B3338" t="str">
            <v>CURVA LONGA 90 GRAUS, PVC, SERIE NORMAL, ESGOTO PREDIAL, DN 100 MM, JU NTA ELÁSTICA, FORNECIDO E INSTALADO EM RAMAL DE DESCARGA OU RAMAL DE E SGOTO SANITÁRIO. AF_12/2014</v>
          </cell>
          <cell r="C3338" t="str">
            <v>UN</v>
          </cell>
          <cell r="D3338" t="str">
            <v>CR</v>
          </cell>
          <cell r="E3338" t="str">
            <v>41,47</v>
          </cell>
        </row>
        <row r="3339">
          <cell r="A3339">
            <v>89752</v>
          </cell>
          <cell r="B3339" t="str">
            <v>LUVA SIMPLES, PVC, SERIE NORMAL, ESGOTO PREDIAL, DN 40 MM, JUNTA SOLDÁ VEL, FORNECIDO E INSTALADO EM RAMAL DE DESCARGA OU RAMAL DE ESGOTO SAN ITÁRIO. AF_12/2014_P</v>
          </cell>
          <cell r="C3339" t="str">
            <v>UN</v>
          </cell>
          <cell r="D3339" t="str">
            <v>CR</v>
          </cell>
          <cell r="E3339" t="str">
            <v>3,87</v>
          </cell>
        </row>
        <row r="3340">
          <cell r="A3340">
            <v>89753</v>
          </cell>
          <cell r="B3340" t="str">
            <v>LUVA SIMPLES, PVC, SERIE NORMAL, ESGOTO PREDIAL, DN 50 MM, JUNTA ELÁST ICA, FORNECIDO E INSTALADO EM RAMAL DE DESCARGA OU RAMAL DE ESGOTO SAN ITÁRIO. AF_12/2014</v>
          </cell>
          <cell r="C3340" t="str">
            <v>UN</v>
          </cell>
          <cell r="D3340" t="str">
            <v>CR</v>
          </cell>
          <cell r="E3340" t="str">
            <v>5,46</v>
          </cell>
        </row>
        <row r="3341">
          <cell r="A3341">
            <v>89754</v>
          </cell>
          <cell r="B3341" t="str">
            <v>LUVA DE CORRER, PVC, SERIE NORMAL, ESGOTO PREDIAL, DN 50 MM, JUNTA ELÁ STICA, FORNECIDO E INSTALADO EM RAMAL DE DESCARGA OU RAMAL DE ESGOTO S ANITÁRIO. AF_12/2014</v>
          </cell>
          <cell r="C3341" t="str">
            <v>UN</v>
          </cell>
          <cell r="D3341" t="str">
            <v>CR</v>
          </cell>
          <cell r="E3341" t="str">
            <v>9,41</v>
          </cell>
        </row>
        <row r="3342">
          <cell r="A3342">
            <v>89774</v>
          </cell>
          <cell r="B3342" t="str">
            <v>LUVA SIMPLES, PVC, SERIE NORMAL, ESGOTO PREDIAL, DN 75 MM, JUNTA ELÁST ICA, FORNECIDO E INSTALADO EM RAMAL DE DESCARGA OU RAMAL DE ESGOTO SAN ITÁRIO. AF_12/2014</v>
          </cell>
          <cell r="C3342" t="str">
            <v>UN</v>
          </cell>
          <cell r="D3342" t="str">
            <v>CR</v>
          </cell>
          <cell r="E3342" t="str">
            <v>9,06</v>
          </cell>
        </row>
        <row r="3343">
          <cell r="A3343">
            <v>89776</v>
          </cell>
          <cell r="B3343" t="str">
            <v>LUVA DE CORRER, PVC, SERIE NORMAL, ESGOTO PREDIAL, DN 75 MM, JUNTA ELÁ STICA, FORNECIDO E INSTALADO EM RAMAL DE DESCARGA OU RAMAL DE ESGOTO S ANITÁRIO. AF_12/2014</v>
          </cell>
          <cell r="C3343" t="str">
            <v>UN</v>
          </cell>
          <cell r="D3343" t="str">
            <v>CR</v>
          </cell>
          <cell r="E3343" t="str">
            <v>11,84</v>
          </cell>
        </row>
        <row r="3344">
          <cell r="A3344">
            <v>89778</v>
          </cell>
          <cell r="B3344" t="str">
            <v>LUVA SIMPLES, PVC, SERIE NORMAL, ESGOTO PREDIAL, DN 100 MM, JUNTA ELÁS TICA, FORNECIDO E INSTALADO EM RAMAL DE DESCARGA OU RAMAL DE ESGOTO SA NITÁRIO. AF_12/2014</v>
          </cell>
          <cell r="C3344" t="str">
            <v>UN</v>
          </cell>
          <cell r="D3344" t="str">
            <v>CR</v>
          </cell>
          <cell r="E3344" t="str">
            <v>11,39</v>
          </cell>
        </row>
        <row r="3345">
          <cell r="A3345">
            <v>89779</v>
          </cell>
          <cell r="B3345" t="str">
            <v>LUVA DE CORRER, PVC, SERIE NORMAL, ESGOTO PREDIAL, DN 100 MM, JUNTA EL ÁSTICA, FORNECIDO E INSTALADO EM RAMAL DE DESCARGA OU RAMAL DE ESGOTO SANITÁRIO. AF_12/2014</v>
          </cell>
          <cell r="C3345" t="str">
            <v>UN</v>
          </cell>
          <cell r="D3345" t="str">
            <v>CR</v>
          </cell>
          <cell r="E3345" t="str">
            <v>16,94</v>
          </cell>
        </row>
        <row r="3346">
          <cell r="A3346">
            <v>89782</v>
          </cell>
          <cell r="B3346" t="str">
            <v>TE, PVC, SERIE NORMAL, ESGOTO PREDIAL, DN 40 X 40 MM, JUNTA SOLDÁVEL,  FORNECIDO E INSTALADO EM RAMAL DE DESCARGA OU RAMAL DE ESGOTO SANITÁRI O. AF_12/2014_P</v>
          </cell>
          <cell r="C3346" t="str">
            <v>UN</v>
          </cell>
          <cell r="D3346" t="str">
            <v>CR</v>
          </cell>
          <cell r="E3346" t="str">
            <v>7,54</v>
          </cell>
        </row>
        <row r="3347">
          <cell r="A3347">
            <v>89783</v>
          </cell>
          <cell r="B3347" t="str">
            <v>JUNÇÃO SIMPLES, PVC, SERIE NORMAL, ESGOTO PREDIAL, DN 40 MM, JUNTA SOL DÁVEL, FORNECIDO E INSTALADO EM RAMAL DE DESCARGA OU RAMAL DE ESGOTO S ANITÁRIO. AF_12/2014_P</v>
          </cell>
          <cell r="C3347" t="str">
            <v>UN</v>
          </cell>
          <cell r="D3347" t="str">
            <v>CR</v>
          </cell>
          <cell r="E3347" t="str">
            <v>7,94</v>
          </cell>
        </row>
        <row r="3348">
          <cell r="A3348">
            <v>89784</v>
          </cell>
          <cell r="B3348" t="str">
            <v>TE, PVC, SERIE NORMAL, ESGOTO PREDIAL, DN 50 X 50 MM, JUNTA ELÁSTICA, FORNECIDO E INSTALADO EM RAMAL DE DESCARGA OU RAMAL DE ESGOTO SANITÁRI O. AF_12/2014</v>
          </cell>
          <cell r="C3348" t="str">
            <v>UN</v>
          </cell>
          <cell r="D3348" t="str">
            <v>CR</v>
          </cell>
          <cell r="E3348" t="str">
            <v>12,81</v>
          </cell>
        </row>
        <row r="3349">
          <cell r="A3349">
            <v>89785</v>
          </cell>
          <cell r="B3349" t="str">
            <v>JUNÇÃO SIMPLES, PVC, SERIE NORMAL, ESGOTO PREDIAL, DN 50 X 50 MM, JUNT A ELÁSTICA, FORNECIDO E INSTALADO EM RAMAL DE DESCARGA OU RAMAL DE ESG OTO SANITÁRIO. AF_12/2014</v>
          </cell>
          <cell r="C3349" t="str">
            <v>UN</v>
          </cell>
          <cell r="D3349" t="str">
            <v>CR</v>
          </cell>
          <cell r="E3349" t="str">
            <v>13,68</v>
          </cell>
        </row>
        <row r="3350">
          <cell r="A3350">
            <v>89786</v>
          </cell>
          <cell r="B3350" t="str">
            <v>TE, PVC, SERIE NORMAL, ESGOTO PREDIAL, DN 75 X 75 MM, JUNTA ELÁSTICA, FORNECIDO E INSTALADO EM RAMAL DE DESCARGA OU RAMAL DE ESGOTO SANITÁRI O. AF_12/2014</v>
          </cell>
          <cell r="C3350" t="str">
            <v>UN</v>
          </cell>
          <cell r="D3350" t="str">
            <v>CR</v>
          </cell>
          <cell r="E3350" t="str">
            <v>21,41</v>
          </cell>
        </row>
        <row r="3351">
          <cell r="A3351">
            <v>89795</v>
          </cell>
          <cell r="B3351" t="str">
            <v>JUNÇÃO SIMPLES, PVC, SERIE NORMAL, ESGOTO PREDIAL, DN 75 X 75 MM, JUNT A ELÁSTICA, FORNECIDO E INSTALADO EM RAMAL DE DESCARGA OU RAMAL DE ESG OTO SANITÁRIO. AF_12/2014</v>
          </cell>
          <cell r="C3351" t="str">
            <v>UN</v>
          </cell>
          <cell r="D3351" t="str">
            <v>CR</v>
          </cell>
          <cell r="E3351" t="str">
            <v>22,63</v>
          </cell>
        </row>
        <row r="3352">
          <cell r="A3352">
            <v>89796</v>
          </cell>
          <cell r="B3352" t="str">
            <v>TE, PVC, SERIE NORMAL, ESGOTO PREDIAL, DN 100 X 100 MM, JUNTA ELÁSTICA , FORNECIDO E INSTALADO EM RAMAL DE DESCARGA OU RAMAL DE ESGOTO SANITÁ RIO. AF_12/2014</v>
          </cell>
          <cell r="C3352" t="str">
            <v>UN</v>
          </cell>
          <cell r="D3352" t="str">
            <v>CR</v>
          </cell>
          <cell r="E3352" t="str">
            <v>26,40</v>
          </cell>
        </row>
        <row r="3353">
          <cell r="A3353">
            <v>89797</v>
          </cell>
          <cell r="B3353" t="str">
            <v>JUNÇÃO SIMPLES, PVC, SERIE NORMAL, ESGOTO PREDIAL, DN 100 X 100 MM, JU NTA ELÁSTICA, FORNECIDO E INSTALADO EM RAMAL DE DESCARGA OU RAMAL DE E SGOTO SANITÁRIO. AF_12/2014</v>
          </cell>
          <cell r="C3353" t="str">
            <v>UN</v>
          </cell>
          <cell r="D3353" t="str">
            <v>CR</v>
          </cell>
          <cell r="E3353" t="str">
            <v>30,99</v>
          </cell>
        </row>
        <row r="3354">
          <cell r="A3354">
            <v>89801</v>
          </cell>
          <cell r="B3354" t="str">
            <v>JOELHO 90 GRAUS, PVC, SERIE NORMAL, ESGOTO PREDIAL, DN 50 MM, JUNTA EL ÁSTICA, FORNECIDO E INSTALADO EM PRUMADA DE ESGOTO SANITÁRIO OU VENTIL AÇÃO. AF_12/2014</v>
          </cell>
          <cell r="C3354" t="str">
            <v>UN</v>
          </cell>
          <cell r="D3354" t="str">
            <v>CR</v>
          </cell>
          <cell r="E3354" t="str">
            <v>4,32</v>
          </cell>
        </row>
        <row r="3355">
          <cell r="A3355">
            <v>89802</v>
          </cell>
          <cell r="B3355" t="str">
            <v>JOELHO 45 GRAUS, PVC, SERIE NORMAL, ESGOTO PREDIAL, DN 50 MM, JUNTA EL ÁSTICA, FORNECIDO E INSTALADO EM PRUMADA DE ESGOTO SANITÁRIO OU VENTIL  AÇÃO. AF_12/2014</v>
          </cell>
          <cell r="C3355" t="str">
            <v>UN</v>
          </cell>
          <cell r="D3355" t="str">
            <v>CR</v>
          </cell>
          <cell r="E3355" t="str">
            <v>4,88</v>
          </cell>
        </row>
        <row r="3356">
          <cell r="A3356">
            <v>89803</v>
          </cell>
          <cell r="B3356" t="str">
            <v>CURVA CURTA 90 GRAUS, PVC, SERIE NORMAL, ESGOTO PREDIAL, DN 50 MM, JUN TA ELÁSTICA, FORNECIDO E INSTALADO EM PRUMADA DE ESGOTO SANITÁRIO OU V ENTILAÇÃO. AF_12/2014</v>
          </cell>
          <cell r="C3356" t="str">
            <v>UN</v>
          </cell>
          <cell r="D3356" t="str">
            <v>CR</v>
          </cell>
          <cell r="E3356" t="str">
            <v>8,89</v>
          </cell>
        </row>
        <row r="3357">
          <cell r="A3357">
            <v>89804</v>
          </cell>
          <cell r="B3357" t="str">
            <v>CURVA LONGA 90 GRAUS, PVC, SERIE NORMAL, ESGOTO PREDIAL, DN 50 MM, JUN TA ELÁSTICA, FORNECIDO E INSTALADO EM PRUMADA DE ESGOTO SANITÁRIO OU V ENTILAÇÃO. AF_12/2014</v>
          </cell>
          <cell r="C3357" t="str">
            <v>UN</v>
          </cell>
          <cell r="D3357" t="str">
            <v>CR</v>
          </cell>
          <cell r="E3357" t="str">
            <v>8,80</v>
          </cell>
        </row>
        <row r="3358">
          <cell r="A3358">
            <v>89805</v>
          </cell>
          <cell r="B3358" t="str">
            <v>JOELHO 90 GRAUS, PVC, SERIE NORMAL, ESGOTO PREDIAL, DN 75 MM, JUNTA EL ÁSTICA, FORNECIDO E INSTALADO EM PRUMADA DE ESGOTO SANITÁRIO OU VENTIL AÇÃO. AF_12/2014</v>
          </cell>
          <cell r="C3358" t="str">
            <v>UN</v>
          </cell>
          <cell r="D3358" t="str">
            <v>CR</v>
          </cell>
          <cell r="E3358" t="str">
            <v>8,94</v>
          </cell>
        </row>
        <row r="3359">
          <cell r="A3359">
            <v>89806</v>
          </cell>
          <cell r="B3359" t="str">
            <v>JOELHO 45 GRAUS, PVC, SERIE NORMAL, ESGOTO PREDIAL, DN 75 MM, JUNTA EL ÁSTICA, FORNECIDO E INSTALADO EM PRUMADA DE ESGOTO SANITÁRIO OU VENTIL AÇÃO. AF_12/2014</v>
          </cell>
          <cell r="C3359" t="str">
            <v>UN</v>
          </cell>
          <cell r="D3359" t="str">
            <v>CR</v>
          </cell>
          <cell r="E3359" t="str">
            <v>9,76</v>
          </cell>
        </row>
        <row r="3360">
          <cell r="A3360">
            <v>89807</v>
          </cell>
          <cell r="B3360" t="str">
            <v>CURVA CURTA 90 GRAUS, PVC, SERIE NORMAL, ESGOTO PREDIAL, DN 75 MM, JUN TA ELÁSTICA, FORNECIDO E INSTALADO EM PRUMADA DE ESGOTO SANITÁRIO OU V ENTILAÇÃO. AF_12/2014</v>
          </cell>
          <cell r="C3360" t="str">
            <v>UN</v>
          </cell>
          <cell r="D3360" t="str">
            <v>CR</v>
          </cell>
          <cell r="E3360" t="str">
            <v>17,18</v>
          </cell>
        </row>
        <row r="3361">
          <cell r="A3361">
            <v>89808</v>
          </cell>
          <cell r="B3361" t="str">
            <v>CURVA LONGA 90 GRAUS, PVC, SERIE NORMAL, ESGOTO PREDIAL, DN 75 MM, JUN TA ELÁSTICA, FORNECIDO E INSTALADO EM PRUMADA DE ESGOTO SANITÁRIO OU V ENTILAÇÃO. AF_12/2014</v>
          </cell>
          <cell r="C3361" t="str">
            <v>UN</v>
          </cell>
          <cell r="D3361" t="str">
            <v>CR</v>
          </cell>
          <cell r="E3361" t="str">
            <v>24,01</v>
          </cell>
        </row>
        <row r="3362">
          <cell r="A3362">
            <v>89809</v>
          </cell>
          <cell r="B3362" t="str">
            <v>JOELHO 90 GRAUS, PVC, SERIE NORMAL, ESGOTO PREDIAL, DN 100 MM, JUNTA E LÁSTICA, FORNECIDO E INSTALADO EM PRUMADA DE ESGOTO SANITÁRIO OU VENTI LAÇÃO. AF_12/2014</v>
          </cell>
          <cell r="C3362" t="str">
            <v>UN</v>
          </cell>
          <cell r="D3362" t="str">
            <v>CR</v>
          </cell>
          <cell r="E3362" t="str">
            <v>12,20</v>
          </cell>
        </row>
        <row r="3363">
          <cell r="A3363">
            <v>89810</v>
          </cell>
          <cell r="B3363" t="str">
            <v>JOELHO 45 GRAUS, PVC, SERIE NORMAL, ESGOTO PREDIAL, DN 100 MM, JUNTA E LÁSTICA, FORNECIDO E INSTALADO EM PRUMADA DE ESGOTO SANITÁRIO OU VENTI LAÇÃO. AF_12/2014</v>
          </cell>
          <cell r="C3363" t="str">
            <v>UN</v>
          </cell>
          <cell r="D3363" t="str">
            <v>CR</v>
          </cell>
          <cell r="E3363" t="str">
            <v>12,27</v>
          </cell>
        </row>
        <row r="3364">
          <cell r="A3364">
            <v>89811</v>
          </cell>
          <cell r="B3364" t="str">
            <v xml:space="preserve">CURVA CURTA 90 GRAUS, PVC, SERIE NORMAL, ESGOTO PREDIAL, DN 100 MM, JU NTA ELÁSTICA, FORNECIDO E INSTALADO EM PRUMADA DE ESGOTO SANITÁRIO OU VENTILAÇÃO. AF_12/2014 </v>
          </cell>
          <cell r="C3364" t="str">
            <v>UN</v>
          </cell>
          <cell r="D3364" t="str">
            <v>CR</v>
          </cell>
          <cell r="E3364" t="str">
            <v>19,74</v>
          </cell>
        </row>
        <row r="3365">
          <cell r="A3365">
            <v>89812</v>
          </cell>
          <cell r="B3365" t="str">
            <v>CURVA LONGA 90 GRAUS, PVC, SERIE NORMAL, ESGOTO PREDIAL, DN 100 MM, JU NTA ELÁSTICA, FORNECIDO E INSTALADO EM PRUMADA DE ESGOTO SANITÁRIO OU VENTILAÇÃO. AF_12/2014</v>
          </cell>
          <cell r="C3365" t="str">
            <v>UN</v>
          </cell>
          <cell r="D3365" t="str">
            <v>CR</v>
          </cell>
          <cell r="E3365" t="str">
            <v>37,65</v>
          </cell>
        </row>
        <row r="3366">
          <cell r="A3366">
            <v>89813</v>
          </cell>
          <cell r="B3366" t="str">
            <v>LUVA SIMPLES, PVC, SERIE NORMAL, ESGOTO PREDIAL, DN 50 MM, JUNTA ELÁST ICA, FORNECIDO E INSTALADO EM PRUMADA DE ESGOTO SANITÁRIO OU VENTILAÇÃ O. AF_12/2014</v>
          </cell>
          <cell r="C3366" t="str">
            <v>UN</v>
          </cell>
          <cell r="D3366" t="str">
            <v>CR</v>
          </cell>
          <cell r="E3366" t="str">
            <v>4,00</v>
          </cell>
        </row>
        <row r="3367">
          <cell r="A3367">
            <v>89814</v>
          </cell>
          <cell r="B3367" t="str">
            <v>LUVA DE CORRER, PVC, SERIE NORMAL, ESGOTO PREDIAL, DN 50 MM, JUNTA ELÁ STICA, FORNECIDO E INSTALADO EM PRUMADA DE ESGOTO SANITÁRIO OU VENTILA ÇÃO. AF_12/2014</v>
          </cell>
          <cell r="C3367" t="str">
            <v>UN</v>
          </cell>
          <cell r="D3367" t="str">
            <v>CR</v>
          </cell>
          <cell r="E3367" t="str">
            <v>7,95</v>
          </cell>
        </row>
        <row r="3368">
          <cell r="A3368">
            <v>89817</v>
          </cell>
          <cell r="B3368" t="str">
            <v>LUVA SIMPLES, PVC, SERIE NORMAL, ESGOTO PREDIAL, DN 75 MM, JUNTA ELÁST ICA, FORNECIDO E INSTALADO EM PRUMADA DE ESGOTO SANITÁRIO OU VENTILAÇÃ O. AF_12/2014</v>
          </cell>
          <cell r="C3368" t="str">
            <v>UN</v>
          </cell>
          <cell r="D3368" t="str">
            <v>CR</v>
          </cell>
          <cell r="E3368" t="str">
            <v>7,01</v>
          </cell>
        </row>
        <row r="3369">
          <cell r="A3369">
            <v>89819</v>
          </cell>
          <cell r="B3369" t="str">
            <v>LUVA DE CORRER, PVC, SERIE NORMAL, ESGOTO PREDIAL, DN 75 MM, JUNTA ELÁ STICA, FORNECIDO E INSTALADO EM PRUMADA DE ESGOTO SANITÁRIO OU VENTILA ÇÃO. AF_12/2014</v>
          </cell>
          <cell r="C3369" t="str">
            <v>UN</v>
          </cell>
          <cell r="D3369" t="str">
            <v>CR</v>
          </cell>
          <cell r="E3369" t="str">
            <v>9,78</v>
          </cell>
        </row>
        <row r="3370">
          <cell r="A3370">
            <v>89821</v>
          </cell>
          <cell r="B3370" t="str">
            <v>LUVA SIMPLES, PVC, SERIE NORMAL, ESGOTO PREDIAL, DN 100 MM, JUNTA ELÁS TICA, FORNECIDO E INSTALADO EM PRUMADA DE ESGOTO SANITÁRIO OU VENTILAÇ ÃO. AF_12/2014</v>
          </cell>
          <cell r="C3370" t="str">
            <v>UN</v>
          </cell>
          <cell r="D3370" t="str">
            <v>CR</v>
          </cell>
          <cell r="E3370" t="str">
            <v>8,75</v>
          </cell>
        </row>
        <row r="3371">
          <cell r="A3371">
            <v>89823</v>
          </cell>
          <cell r="B3371" t="str">
            <v>LUVA DE CORRER, PVC, SERIE NORMAL, ESGOTO PREDIAL, DN 100 MM, JUNTA EL ÁSTICA, FORNECIDO E INSTALADO EM PRUMADA DE ESGOTO SANITÁRIO OU VENTIL AÇÃO. AF_12/2014</v>
          </cell>
          <cell r="C3371" t="str">
            <v>UN</v>
          </cell>
          <cell r="D3371" t="str">
            <v>CR</v>
          </cell>
          <cell r="E3371" t="str">
            <v>14,30</v>
          </cell>
        </row>
        <row r="3372">
          <cell r="A3372">
            <v>89825</v>
          </cell>
          <cell r="B3372" t="str">
            <v>TE, PVC, SERIE NORMAL, ESGOTO PREDIAL, DN 50 X 50 MM, JUNTA ELÁSTICA, FORNECIDO E INSTALADO EM PRUMADA DE ESGOTO SANITÁRIO OU VENTILAÇÃO. AF _12/2014</v>
          </cell>
          <cell r="C3372" t="str">
            <v>UN</v>
          </cell>
          <cell r="D3372" t="str">
            <v>CR</v>
          </cell>
          <cell r="E3372" t="str">
            <v>9,58</v>
          </cell>
        </row>
        <row r="3373">
          <cell r="A3373">
            <v>89827</v>
          </cell>
          <cell r="B3373" t="str">
            <v>JUNÇÃO SIMPLES, PVC, SERIE NORMAL, ESGOTO PREDIAL, DN 50 X 50 MM, JUNT A ELÁSTICA, FORNECIDO E INSTALADO EM PRUMADA DE ESGOTO SANITÁRIO OU VE NTILAÇÃO. AF_12/2014</v>
          </cell>
          <cell r="C3373" t="str">
            <v>UN</v>
          </cell>
          <cell r="D3373" t="str">
            <v>CR</v>
          </cell>
          <cell r="E3373" t="str">
            <v>10,45</v>
          </cell>
        </row>
        <row r="3374">
          <cell r="A3374">
            <v>89829</v>
          </cell>
          <cell r="B3374" t="str">
            <v>TE, PVC, SERIE NORMAL, ESGOTO PREDIAL, DN 75 X 75 MM, JUNTA ELÁSTICA,  FORNECIDO E INSTALADO EM PRUMADA DE ESGOTO SANITÁRIO OU VENTILAÇÃO. AF _12/2014</v>
          </cell>
          <cell r="C3374" t="str">
            <v>UN</v>
          </cell>
          <cell r="D3374" t="str">
            <v>CR</v>
          </cell>
          <cell r="E3374" t="str">
            <v>17,30</v>
          </cell>
        </row>
        <row r="3375">
          <cell r="A3375">
            <v>89830</v>
          </cell>
          <cell r="B3375" t="str">
            <v>JUNÇÃO SIMPLES, PVC, SERIE NORMAL, ESGOTO PREDIAL, DN 75 X 75 MM, JUNT A ELÁSTICA, FORNECIDO E INSTALADO EM PRUMADA DE ESGOTO SANITÁRIO OU VE NTILAÇÃO. AF_12/2014</v>
          </cell>
          <cell r="C3375" t="str">
            <v>UN</v>
          </cell>
          <cell r="D3375" t="str">
            <v>CR</v>
          </cell>
          <cell r="E3375" t="str">
            <v>18,52</v>
          </cell>
        </row>
        <row r="3376">
          <cell r="A3376">
            <v>89833</v>
          </cell>
          <cell r="B3376" t="str">
            <v>TE, PVC, SERIE NORMAL, ESGOTO PREDIAL, DN 100 X 100 MM, JUNTA ELÁSTICA , FORNECIDO E INSTALADO EM PRUMADA DE ESGOTO SANITÁRIO OU VENTILAÇÃO. AF_12/2014</v>
          </cell>
          <cell r="C3376" t="str">
            <v>UN</v>
          </cell>
          <cell r="D3376" t="str">
            <v>CR</v>
          </cell>
          <cell r="E3376" t="str">
            <v>21,41</v>
          </cell>
        </row>
        <row r="3377">
          <cell r="A3377">
            <v>89834</v>
          </cell>
          <cell r="B3377" t="str">
            <v>JUNÇÃO SIMPLES, PVC, SERIE NORMAL, ESGOTO PREDIAL, DN 100 X 100 MM, JU NTA ELÁSTICA, FORNECIDO E INSTALADO EM PRUMADA DE ESGOTO SANITÁRIO OU VENTILAÇÃO. AF_12/2014</v>
          </cell>
          <cell r="C3377" t="str">
            <v>UN</v>
          </cell>
          <cell r="D3377" t="str">
            <v>CR</v>
          </cell>
          <cell r="E3377" t="str">
            <v>26,00</v>
          </cell>
        </row>
        <row r="3378">
          <cell r="A3378">
            <v>89850</v>
          </cell>
          <cell r="B3378" t="str">
            <v>JOELHO 90 GRAUS, PVC, SERIE NORMAL, ESGOTO PREDIAL, DN 100 MM, JUNTA E LÁSTICA, FORNECIDO E INSTALADO EM SUBCOLETOR AÉREO DE ESGOTO SANITÁRIO . AF_12/2014</v>
          </cell>
          <cell r="C3378" t="str">
            <v>UN</v>
          </cell>
          <cell r="D3378" t="str">
            <v>CR</v>
          </cell>
          <cell r="E3378" t="str">
            <v>15,73</v>
          </cell>
        </row>
        <row r="3379">
          <cell r="A3379">
            <v>89851</v>
          </cell>
          <cell r="B3379" t="str">
            <v>JOELHO 45 GRAUS, PVC, SERIE NORMAL, ESGOTO PREDIAL, DN 100 MM, JUNTA E LÁSTICA, FORNECIDO E INSTALADO EM SUBCOLETOR AÉREO DE ESGOTO SANITÁRIO . AF_12/2014</v>
          </cell>
          <cell r="C3379" t="str">
            <v>UN</v>
          </cell>
          <cell r="D3379" t="str">
            <v>CR</v>
          </cell>
          <cell r="E3379" t="str">
            <v>15,79</v>
          </cell>
        </row>
        <row r="3380">
          <cell r="A3380">
            <v>89852</v>
          </cell>
          <cell r="B3380" t="str">
            <v>CURVA CURTA 90 GRAUS, PVC, SERIE NORMAL, ESGOTO PREDIAL, DN 100 MM, JU NTA ELÁSTICA, FORNECIDO E INSTALADO EM SUBCOLETOR AÉREO DE ESGOTO SANI TÁRIO. AF_12/2014</v>
          </cell>
          <cell r="C3380" t="str">
            <v>UN</v>
          </cell>
          <cell r="D3380" t="str">
            <v>CR</v>
          </cell>
          <cell r="E3380" t="str">
            <v>23,26</v>
          </cell>
        </row>
        <row r="3381">
          <cell r="A3381">
            <v>89853</v>
          </cell>
          <cell r="B3381" t="str">
            <v>CURVA LONGA 90 GRAUS, PVC, SERIE NORMAL, ESGOTO PREDIAL, DN 100 MM, JU NTA ELÁSTICA, FORNECIDO E INSTALADO EM SUBCOLETOR AÉREO DE ESGOTO SANI TÁRIO. AF_12/2014</v>
          </cell>
          <cell r="C3381" t="str">
            <v>UN</v>
          </cell>
          <cell r="D3381" t="str">
            <v>CR</v>
          </cell>
          <cell r="E3381" t="str">
            <v>41,17</v>
          </cell>
        </row>
        <row r="3382">
          <cell r="A3382">
            <v>89854</v>
          </cell>
          <cell r="B3382" t="str">
            <v>JOELHO 90 GRAUS, PVC, SERIE NORMAL, ESGOTO PREDIAL, DN 150 MM, JUNTA E LÁSTICA, FORNECIDO E INSTALADO EM SUBCOLETOR AÉREO DE ESGOTO SANITÁRIO . AF_12/2014</v>
          </cell>
          <cell r="C3382" t="str">
            <v>UN</v>
          </cell>
          <cell r="D3382" t="str">
            <v>CR</v>
          </cell>
          <cell r="E3382" t="str">
            <v>48,17</v>
          </cell>
        </row>
        <row r="3383">
          <cell r="A3383">
            <v>89855</v>
          </cell>
          <cell r="B3383" t="str">
            <v>JOELHO 45 GRAUS, PVC, SERIE NORMAL, ESGOTO PREDIAL, DN 150 MM, JUNTA E LÁSTICA, FORNECIDO E INSTALADO EM SUBCOLETOR AÉREO DE ESGOTO SANITÁRIO  . AF_12/2014</v>
          </cell>
          <cell r="C3383" t="str">
            <v>UN</v>
          </cell>
          <cell r="D3383" t="str">
            <v>CR</v>
          </cell>
          <cell r="E3383" t="str">
            <v>51,63</v>
          </cell>
        </row>
        <row r="3384">
          <cell r="A3384">
            <v>89856</v>
          </cell>
          <cell r="B3384" t="str">
            <v>LUVA SIMPLES, PVC, SERIE NORMAL, ESGOTO PREDIAL, DN 100 MM, JUNTA ELÁS TICA, FORNECIDO E INSTALADO EM SUBCOLETOR AÉREO DE ESGOTO SANITÁRIO. A F_12/2014</v>
          </cell>
          <cell r="C3384" t="str">
            <v>UN</v>
          </cell>
          <cell r="D3384" t="str">
            <v>CR</v>
          </cell>
          <cell r="E3384" t="str">
            <v>11,10</v>
          </cell>
        </row>
        <row r="3385">
          <cell r="A3385">
            <v>89857</v>
          </cell>
          <cell r="B3385" t="str">
            <v>LUVA DE CORRER, PVC, SERIE NORMAL, ESGOTO PREDIAL, DN 100 MM, JUNTA EL ÁSTICA, FORNECIDO E INSTALADO EM SUBCOLETOR AÉREO DE ESGOTO SANITÁRIO. AF_12/2014</v>
          </cell>
          <cell r="C3385" t="str">
            <v>UN</v>
          </cell>
          <cell r="D3385" t="str">
            <v>CR</v>
          </cell>
          <cell r="E3385" t="str">
            <v>16,65</v>
          </cell>
        </row>
        <row r="3386">
          <cell r="A3386">
            <v>89859</v>
          </cell>
          <cell r="B3386" t="str">
            <v>LUVA DE CORRER, PVC, SERIE NORMAL, ESGOTO PREDIAL, DN 150 MM, JUNTA EL ÁSTICA, FORNECIDO E INSTALADO EM SUBCOLETOR AÉREO DE ESGOTO SANITÁRIO. AF_12/2014</v>
          </cell>
          <cell r="C3386" t="str">
            <v>UN</v>
          </cell>
          <cell r="D3386" t="str">
            <v>CR</v>
          </cell>
          <cell r="E3386" t="str">
            <v>28,87</v>
          </cell>
        </row>
        <row r="3387">
          <cell r="A3387">
            <v>89860</v>
          </cell>
          <cell r="B3387" t="str">
            <v>TE, PVC, SERIE NORMAL, ESGOTO PREDIAL, DN 100 X 100 MM, JUNTA ELÁSTICA , FORNECIDO E INSTALADO EM SUBCOLETOR AÉREO DE ESGOTO SANITÁRIO. AF_12 /2014</v>
          </cell>
          <cell r="C3387" t="str">
            <v>UN</v>
          </cell>
          <cell r="D3387" t="str">
            <v>CR</v>
          </cell>
          <cell r="E3387" t="str">
            <v>26,10</v>
          </cell>
        </row>
        <row r="3388">
          <cell r="A3388">
            <v>89861</v>
          </cell>
          <cell r="B3388" t="str">
            <v>JUNÇÃO SIMPLES, PVC, SERIE NORMAL, ESGOTO PREDIAL, DN 100 X 100 MM, JU NTA ELÁSTICA, FORNECIDO E INSTALADO EM SUBCOLETOR AÉREO DE ESGOTO SANI TÁRIO. AF_12/2014</v>
          </cell>
          <cell r="C3388" t="str">
            <v>UN</v>
          </cell>
          <cell r="D3388" t="str">
            <v>CR</v>
          </cell>
          <cell r="E3388" t="str">
            <v>30,69</v>
          </cell>
        </row>
        <row r="3389">
          <cell r="A3389">
            <v>89862</v>
          </cell>
          <cell r="B3389" t="str">
            <v>TE, PVC, SERIE NORMAL, ESGOTO PREDIAL, DN 150 X 150 MM, JUNTA ELÁSTICA , FORNECIDO E INSTALADO EM SUBCOLETOR AÉREO DE ESGOTO SANITÁRIO. AF_12 /2014</v>
          </cell>
          <cell r="C3389" t="str">
            <v>UN</v>
          </cell>
          <cell r="D3389" t="str">
            <v>CR</v>
          </cell>
          <cell r="E3389" t="str">
            <v>78,33</v>
          </cell>
        </row>
        <row r="3390">
          <cell r="A3390">
            <v>89863</v>
          </cell>
          <cell r="B3390" t="str">
            <v>JUNÇÃO SIMPLES, PVC, SERIE NORMAL, ESGOTO PREDIAL, DN 150 X 150 MM, JU NTA ELÁSTICA, FORNECIDO E INSTALADO EM SUBCOLETOR AÉREO DE ESGOTO SANI TÁRIO. AF_12/2014</v>
          </cell>
          <cell r="C3390" t="str">
            <v>UN</v>
          </cell>
          <cell r="D3390" t="str">
            <v>CR</v>
          </cell>
          <cell r="E3390" t="str">
            <v>131,26</v>
          </cell>
        </row>
        <row r="3391">
          <cell r="A3391">
            <v>89866</v>
          </cell>
          <cell r="B3391" t="str">
            <v>JOELHO 90 GRAUS, PVC, SOLDÁVEL, DN 25MM, INSTALADO EM DRENO DE AR-COND ICIONADO - FORNECIMENTO E INSTALAÇÃO. AF_12/2014_P</v>
          </cell>
          <cell r="C3391" t="str">
            <v>UN</v>
          </cell>
          <cell r="D3391" t="str">
            <v>CR</v>
          </cell>
          <cell r="E3391" t="str">
            <v>3,29</v>
          </cell>
        </row>
        <row r="3392">
          <cell r="A3392">
            <v>89867</v>
          </cell>
          <cell r="B3392" t="str">
            <v>JOELHO 45 GRAUS, PVC, SOLDÁVEL, DN 25MM, INSTALADO EM DRENO DE AR-COND ICIONADO - FORNECIMENTO E INSTALAÇÃO. AF_12/2014_P</v>
          </cell>
          <cell r="C3392" t="str">
            <v>UN</v>
          </cell>
          <cell r="D3392" t="str">
            <v>CR</v>
          </cell>
          <cell r="E3392" t="str">
            <v>3,76</v>
          </cell>
        </row>
        <row r="3393">
          <cell r="A3393">
            <v>89868</v>
          </cell>
          <cell r="B3393" t="str">
            <v xml:space="preserve">LUVA, PVC, SOLDÁVEL, DN 25MM, INSTALADO EM DRENO DE AR-CONDICIONADO - FORNECIMENTO E INSTALAÇÃO. AF_12/2014_P </v>
          </cell>
          <cell r="C3393" t="str">
            <v>UN</v>
          </cell>
          <cell r="D3393" t="str">
            <v>CR</v>
          </cell>
          <cell r="E3393" t="str">
            <v>2,30</v>
          </cell>
        </row>
        <row r="3394">
          <cell r="A3394">
            <v>89869</v>
          </cell>
          <cell r="B3394" t="str">
            <v>TE, PVC, SOLDÁVEL, DN 25MM, INSTALADO EM DRENO DE AR-CONDICIONADO - FO RNECIMENTO E INSTALAÇÃO. AF_12/2014_P</v>
          </cell>
          <cell r="C3394" t="str">
            <v>UN</v>
          </cell>
          <cell r="D3394" t="str">
            <v>CR</v>
          </cell>
          <cell r="E3394" t="str">
            <v>5,18</v>
          </cell>
        </row>
        <row r="3395">
          <cell r="A3395">
            <v>89980</v>
          </cell>
          <cell r="B3395" t="str">
            <v>LUVA COM BUCHA DE LATÃO, PVC, SOLDÁVEL, DN 25MM X 3/4", INSTALADO EM P RUMADA DE ÁGUA - FORNECIMENTO E INSTALAÇÃO. AF_12/2014_P</v>
          </cell>
          <cell r="C3395" t="str">
            <v>UN</v>
          </cell>
          <cell r="D3395" t="str">
            <v>CR</v>
          </cell>
          <cell r="E3395" t="str">
            <v>6,12</v>
          </cell>
        </row>
        <row r="3396">
          <cell r="A3396">
            <v>90373</v>
          </cell>
          <cell r="B3396" t="str">
            <v>JOELHO 90 GRAUS COM BUCHA DE LATÃO, PVC, SOLDÁVEL, DN 25MM, X 1/2" INS TALADO EM RAMAL OU SUB-RAMAL DE ÁGUA - FORNECIMENTO E INSTALAÇÃO. AF_1 2/2014_P</v>
          </cell>
          <cell r="C3396" t="str">
            <v>UN</v>
          </cell>
          <cell r="D3396" t="str">
            <v>CR</v>
          </cell>
          <cell r="E3396" t="str">
            <v>9,70</v>
          </cell>
        </row>
        <row r="3397">
          <cell r="A3397">
            <v>90374</v>
          </cell>
          <cell r="B3397" t="str">
            <v>TÊ COM BUCHA DE LATÃO NA BOLSA CENTRAL, PVC, SOLDÁVEL, DN 25MM X 3/4", INSTALADO EM RAMAL OU SUB-RAMAL DE ÁGUA - FORNECIMENTO E INSTALAÇÃO. AF_03/2015_P</v>
          </cell>
          <cell r="C3397" t="str">
            <v>UN</v>
          </cell>
          <cell r="D3397" t="str">
            <v>CR</v>
          </cell>
          <cell r="E3397" t="str">
            <v>14,75</v>
          </cell>
        </row>
        <row r="3398">
          <cell r="A3398">
            <v>90375</v>
          </cell>
          <cell r="B3398" t="str">
            <v>BUCHA DE REDUÇÃO, PVC, SOLDÁVEL, DN 40MM X 32MM, INSTALADO EM RAMAL OU SUB-RAMAL DE ÁGUA - FORNECIMENTO E INSTALAÇÃO. AF_03/2015_P</v>
          </cell>
          <cell r="C3398" t="str">
            <v>UN</v>
          </cell>
          <cell r="D3398" t="str">
            <v>CR</v>
          </cell>
          <cell r="E3398" t="str">
            <v>5,61</v>
          </cell>
        </row>
        <row r="3399">
          <cell r="A3399">
            <v>92287</v>
          </cell>
          <cell r="B3399" t="str">
            <v>COTOVELO DE COBRE, 90 GRAUS, SEM ANEL DE SOLDA, DN 22 MM, INSTALADO EM PRUMADA - FORNECIMENTO E INSTALAÇÃO. AF_12/2015_P</v>
          </cell>
          <cell r="C3399" t="str">
            <v>UN</v>
          </cell>
          <cell r="D3399" t="str">
            <v>CR</v>
          </cell>
          <cell r="E3399" t="str">
            <v>8,75</v>
          </cell>
        </row>
        <row r="3400">
          <cell r="A3400">
            <v>92288</v>
          </cell>
          <cell r="B3400" t="str">
            <v>COTOVELO DE COBRE, 90 GRAUS, SEM ANEL DE SOLDA, DN 28 MM, INSTALADO EM PRUMADA - FORNECIMENTO E INSTALAÇÃO. AF_12/2015_P</v>
          </cell>
          <cell r="C3400" t="str">
            <v>UN</v>
          </cell>
          <cell r="D3400" t="str">
            <v>CR</v>
          </cell>
          <cell r="E3400" t="str">
            <v>13,11</v>
          </cell>
        </row>
        <row r="3401">
          <cell r="A3401">
            <v>92289</v>
          </cell>
          <cell r="B3401" t="str">
            <v>COTOVELO DE COBRE, 90 GRAUS, SEM ANEL DE SOLDA, DN 35 MM, INSTALADO EM PRUMADA - FORNECIMENTO E INSTALAÇÃO. AF_12/2015_P</v>
          </cell>
          <cell r="C3401" t="str">
            <v>UN</v>
          </cell>
          <cell r="D3401" t="str">
            <v>CR</v>
          </cell>
          <cell r="E3401" t="str">
            <v>22,28</v>
          </cell>
        </row>
        <row r="3402">
          <cell r="A3402">
            <v>92290</v>
          </cell>
          <cell r="B3402" t="str">
            <v>COTOVELO DE COBRE, 90 GRAUS, SEM ANEL DE SOLDA, DN 42 MM, INSTALADO EM PRUMADA - FORNECIMENTO E INSTALAÇÃO. AF_12/2015_P</v>
          </cell>
          <cell r="C3402" t="str">
            <v>UN</v>
          </cell>
          <cell r="D3402" t="str">
            <v>CR</v>
          </cell>
          <cell r="E3402" t="str">
            <v>32,74</v>
          </cell>
        </row>
        <row r="3403">
          <cell r="A3403">
            <v>92291</v>
          </cell>
          <cell r="B3403" t="str">
            <v>COTOVELO DE COBRE, 90 GRAUS, SEM ANEL DE SOLDA, DN 54 MM, INSTALADO EM PRUMADA - FORNECIMENTO E INSTALAÇÃO. AF_12/2015_P</v>
          </cell>
          <cell r="C3403" t="str">
            <v>UN</v>
          </cell>
          <cell r="D3403" t="str">
            <v>CR</v>
          </cell>
          <cell r="E3403" t="str">
            <v>49,70</v>
          </cell>
        </row>
        <row r="3404">
          <cell r="A3404">
            <v>92292</v>
          </cell>
          <cell r="B3404" t="str">
            <v>COTOVELO DE COBRE, 90 GRAUS, SEM ANEL DE SOLDA, DN 66 MM, INSTALADO EM PRUMADA - FORNECIMENTO E INSTALAÇÃO. AF_12/2015_P</v>
          </cell>
          <cell r="C3404" t="str">
            <v>UN</v>
          </cell>
          <cell r="D3404" t="str">
            <v>CR</v>
          </cell>
          <cell r="E3404" t="str">
            <v>153,78</v>
          </cell>
        </row>
        <row r="3405">
          <cell r="A3405">
            <v>92293</v>
          </cell>
          <cell r="B3405" t="str">
            <v>LUVA DE COBRE, SEM ANEL DE SOLDA, DN 22 MM, INSTALADO EM PRUMADA - FOR NECIMENTO E INSTALAÇÃO. AF_12/2015_P</v>
          </cell>
          <cell r="C3405" t="str">
            <v>UN</v>
          </cell>
          <cell r="D3405" t="str">
            <v>CR</v>
          </cell>
          <cell r="E3405" t="str">
            <v>4,98</v>
          </cell>
        </row>
        <row r="3406">
          <cell r="A3406">
            <v>92294</v>
          </cell>
          <cell r="B3406" t="str">
            <v xml:space="preserve">LUVA DE COBRE, SEM ANEL DE SOLDA, DN 28 MM, INSTALADO EM PRUMADA - FOR NECIMENTO E INSTALAÇÃO. AF_12/2015_P </v>
          </cell>
          <cell r="C3406" t="str">
            <v>UN</v>
          </cell>
          <cell r="D3406" t="str">
            <v>CR</v>
          </cell>
          <cell r="E3406" t="str">
            <v>7,91</v>
          </cell>
        </row>
        <row r="3407">
          <cell r="A3407">
            <v>92295</v>
          </cell>
          <cell r="B3407" t="str">
            <v>LUVA DE COBRE, SEM ANEL DE SOLDA, DN 35 MM, INSTALADO EM PRUMADA - FOR NECIMENTO E INSTALAÇÃO. AF_12/2015_P</v>
          </cell>
          <cell r="C3407" t="str">
            <v>UN</v>
          </cell>
          <cell r="D3407" t="str">
            <v>CR</v>
          </cell>
          <cell r="E3407" t="str">
            <v>14,28</v>
          </cell>
        </row>
        <row r="3408">
          <cell r="A3408">
            <v>92296</v>
          </cell>
          <cell r="B3408" t="str">
            <v>LUVA DE COBRE, SEM ANEL DE SOLDA, DN 42 MM, INSTALADO EM PRUMADA - FOR NECIMENTO E INSTALAÇÃO. AF_12/2015_P</v>
          </cell>
          <cell r="C3408" t="str">
            <v>UN</v>
          </cell>
          <cell r="D3408" t="str">
            <v>CR</v>
          </cell>
          <cell r="E3408" t="str">
            <v>18,25</v>
          </cell>
        </row>
        <row r="3409">
          <cell r="A3409">
            <v>92297</v>
          </cell>
          <cell r="B3409" t="str">
            <v>LUVA DE COBRE, SEM ANEL DE SOLDA, DN 54 MM, INSTALADO EM PRUMADA - FOR NECIMENTO E INSTALAÇÃO. AF_12/2015_P</v>
          </cell>
          <cell r="C3409" t="str">
            <v>UN</v>
          </cell>
          <cell r="D3409" t="str">
            <v>CR</v>
          </cell>
          <cell r="E3409" t="str">
            <v>28,01</v>
          </cell>
        </row>
        <row r="3410">
          <cell r="A3410">
            <v>92298</v>
          </cell>
          <cell r="B3410" t="str">
            <v>LUVA DE COBRE, SEM ANEL DE SOLDA, DN 66 MM, INSTALADO EM PRUMADA - FOR NECIMENTO E INSTALAÇÃO. AF_12/2015_P</v>
          </cell>
          <cell r="C3410" t="str">
            <v>UN</v>
          </cell>
          <cell r="D3410" t="str">
            <v>CR</v>
          </cell>
          <cell r="E3410" t="str">
            <v>78,86</v>
          </cell>
        </row>
        <row r="3411">
          <cell r="A3411">
            <v>92299</v>
          </cell>
          <cell r="B3411" t="str">
            <v>TE DE COBRE, SEM ANEL DE SOLDA, DN 22 MM, INSTALADO EM PRUMADA - FORNE CIMENTO E INSTALAÇÃO. AF_12/2015_P</v>
          </cell>
          <cell r="C3411" t="str">
            <v>UN</v>
          </cell>
          <cell r="D3411" t="str">
            <v>CR</v>
          </cell>
          <cell r="E3411" t="str">
            <v>11,49</v>
          </cell>
        </row>
        <row r="3412">
          <cell r="A3412">
            <v>92300</v>
          </cell>
          <cell r="B3412" t="str">
            <v>TE DE COBRE, SEM ANEL DE SOLDA, DN 28 MM, INSTALADO EM PRUMADA - FORNE CIMENTO E INSTALAÇÃO. AF_12/2015_P</v>
          </cell>
          <cell r="C3412" t="str">
            <v>UN</v>
          </cell>
          <cell r="D3412" t="str">
            <v>CR</v>
          </cell>
          <cell r="E3412" t="str">
            <v>16,67</v>
          </cell>
        </row>
        <row r="3413">
          <cell r="A3413">
            <v>92301</v>
          </cell>
          <cell r="B3413" t="str">
            <v>TE DE COBRE, SEM ANEL DE SOLDA, DN 35 MM, INSTALADO EM PRUMADA - FORNE CIMENTO E INSTALAÇÃO. AF_12/2015_P</v>
          </cell>
          <cell r="C3413" t="str">
            <v>UN</v>
          </cell>
          <cell r="D3413" t="str">
            <v>CR</v>
          </cell>
          <cell r="E3413" t="str">
            <v>31,46</v>
          </cell>
        </row>
        <row r="3414">
          <cell r="A3414">
            <v>92302</v>
          </cell>
          <cell r="B3414" t="str">
            <v>TE DE COBRE, SEM ANEL DE SOLDA, DN 42 MM, INSTALADO EM PRUMADA - FORNE CIMENTO E INSTALAÇÃO. AF_12/2015_P</v>
          </cell>
          <cell r="C3414" t="str">
            <v>UN</v>
          </cell>
          <cell r="D3414" t="str">
            <v>CR</v>
          </cell>
          <cell r="E3414" t="str">
            <v>40,40</v>
          </cell>
        </row>
        <row r="3415">
          <cell r="A3415">
            <v>92303</v>
          </cell>
          <cell r="B3415" t="str">
            <v>TE DE COBRE, SEM ANEL DE SOLDA, DN 54 MM, INSTALADO EM PRUMADA - FORNE CIMENTO E INSTALAÇÃO. AF_12/2015_P</v>
          </cell>
          <cell r="C3415" t="str">
            <v>UN</v>
          </cell>
          <cell r="D3415" t="str">
            <v>CR</v>
          </cell>
          <cell r="E3415" t="str">
            <v>73,23</v>
          </cell>
        </row>
        <row r="3416">
          <cell r="A3416">
            <v>92304</v>
          </cell>
          <cell r="B3416" t="str">
            <v>TE DE COBRE, SEM ANEL DE SOLDA, DN 66 MM, INSTALADO EM PRUMADA - FORNE CIMENTO E INSTALAÇÃO. AF_12/2015_P</v>
          </cell>
          <cell r="C3416" t="str">
            <v>UN</v>
          </cell>
          <cell r="D3416" t="str">
            <v>CR</v>
          </cell>
          <cell r="E3416" t="str">
            <v>189,42</v>
          </cell>
        </row>
        <row r="3417">
          <cell r="A3417">
            <v>92311</v>
          </cell>
          <cell r="B3417" t="str">
            <v>COTOVELO DE COBRE, 90 GRAUS, SEM ANEL DE SOLDA, DN 15 MM, INSTALADO EM RAMAL DE DISTRIBUIÇÃO - FORNECIMENTO E INSTALAÇÃO. AF_12/2015_P</v>
          </cell>
          <cell r="C3417" t="str">
            <v>UN</v>
          </cell>
          <cell r="D3417" t="str">
            <v>CR</v>
          </cell>
          <cell r="E3417" t="str">
            <v>7,27</v>
          </cell>
        </row>
        <row r="3418">
          <cell r="A3418">
            <v>92312</v>
          </cell>
          <cell r="B3418" t="str">
            <v>COTOVELO DE COBRE, 90 GRAUS, SEM ANEL DE SOLDA, DN 22 MM, INSTALADO EM RAMAL DE DISTRIBUIÇÃO - FORNECIMENTO E INSTALAÇÃO. AF_12/2015_P</v>
          </cell>
          <cell r="C3418" t="str">
            <v>UN</v>
          </cell>
          <cell r="D3418" t="str">
            <v>CR</v>
          </cell>
          <cell r="E3418" t="str">
            <v>10,94</v>
          </cell>
        </row>
        <row r="3419">
          <cell r="A3419">
            <v>92313</v>
          </cell>
          <cell r="B3419" t="str">
            <v>COTOVELO DE COBRE, 90 GRAUS, SEM ANEL DE SOLDA, DN 28 MM, INSTALADO EM RAMAL DE DISTRIBUIÇÃO - FORNECIMENTO E INSTALAÇÃO. AF_12/2015_P</v>
          </cell>
          <cell r="C3419" t="str">
            <v>UN</v>
          </cell>
          <cell r="D3419" t="str">
            <v>CR</v>
          </cell>
          <cell r="E3419" t="str">
            <v>15,28</v>
          </cell>
        </row>
        <row r="3420">
          <cell r="A3420">
            <v>92314</v>
          </cell>
          <cell r="B3420" t="str">
            <v xml:space="preserve">LUVA DE COBRE, SEM ANEL DE SOLDA, DN 15 MM, INSTALADO EM RAMAL DE DIST RIBUIÇÃO - FORNECIMENTO E INSTALAÇÃO. AF_12/2015_P </v>
          </cell>
          <cell r="C3420" t="str">
            <v>UN</v>
          </cell>
          <cell r="D3420" t="str">
            <v>CR</v>
          </cell>
          <cell r="E3420" t="str">
            <v>4,66</v>
          </cell>
        </row>
        <row r="3421">
          <cell r="A3421">
            <v>92315</v>
          </cell>
          <cell r="B3421" t="str">
            <v>LUVA DE COBRE, SEM ANEL DE SOLDA, DN 22 MM, INSTALADO EM RAMAL DE DIST RIBUIÇÃO - FORNECIMENTO E INSTALAÇÃO. AF_12/2015_P</v>
          </cell>
          <cell r="C3421" t="str">
            <v>UN</v>
          </cell>
          <cell r="D3421" t="str">
            <v>CR</v>
          </cell>
          <cell r="E3421" t="str">
            <v>6,47</v>
          </cell>
        </row>
        <row r="3422">
          <cell r="A3422">
            <v>92316</v>
          </cell>
          <cell r="B3422" t="str">
            <v>LUVA DE COBRE, SEM ANEL DE SOLDA, DN 28 MM, INSTALADO EM RAMAL DE DIST RIBUIÇÃO - FORNECIMENTO E INSTALAÇÃO. AF_12/2015_P</v>
          </cell>
          <cell r="C3422" t="str">
            <v>UN</v>
          </cell>
          <cell r="D3422" t="str">
            <v>CR</v>
          </cell>
          <cell r="E3422" t="str">
            <v>9,40</v>
          </cell>
        </row>
        <row r="3423">
          <cell r="A3423">
            <v>92317</v>
          </cell>
          <cell r="B3423" t="str">
            <v>TE DE COBRE, SEM ANEL DE SOLDA, DN 15 MM, INSTALADO EM RAMAL DE DISTRI BUIÇÃO - FORNECIMENTO E INSTALAÇÃO. AF_12/2015_P</v>
          </cell>
          <cell r="C3423" t="str">
            <v>UN</v>
          </cell>
          <cell r="D3423" t="str">
            <v>CR</v>
          </cell>
          <cell r="E3423" t="str">
            <v>9,79</v>
          </cell>
        </row>
        <row r="3424">
          <cell r="A3424">
            <v>92318</v>
          </cell>
          <cell r="B3424" t="str">
            <v>TE DE COBRE, SEM ANEL DE SOLDA, DN 22 MM, INSTALADO EM RAMAL DE DISTRI BUIÇÃO - FORNECIMENTO E INSTALAÇÃO. AF_12/2015_P</v>
          </cell>
          <cell r="C3424" t="str">
            <v>UN</v>
          </cell>
          <cell r="D3424" t="str">
            <v>CR</v>
          </cell>
          <cell r="E3424" t="str">
            <v>14,40</v>
          </cell>
        </row>
        <row r="3425">
          <cell r="A3425">
            <v>92319</v>
          </cell>
          <cell r="B3425" t="str">
            <v>TE DE COBRE, SEM ANEL DE SOLDA, DN 28 MM, INSTALADO EM RAMAL DE DISTRI BUIÇÃO - FORNECIMENTO E INSTALAÇÃO. AF_12/2015_P</v>
          </cell>
          <cell r="C3425" t="str">
            <v>UN</v>
          </cell>
          <cell r="D3425" t="str">
            <v>CR</v>
          </cell>
          <cell r="E3425" t="str">
            <v>19,59</v>
          </cell>
        </row>
        <row r="3426">
          <cell r="A3426">
            <v>92326</v>
          </cell>
          <cell r="B3426" t="str">
            <v>COTOVELO DE COBRE, 90 GRAUS, SEM ANEL DE SOLDA, DN 15 MM, INSTALADO EM RAMAL E SUB-RAMAL - FORNECIMENTO E INSTALAÇÃO. AF_12/2015_P</v>
          </cell>
          <cell r="C3426" t="str">
            <v>UN</v>
          </cell>
          <cell r="D3426" t="str">
            <v>CR</v>
          </cell>
          <cell r="E3426" t="str">
            <v>7,43</v>
          </cell>
        </row>
        <row r="3427">
          <cell r="A3427">
            <v>92327</v>
          </cell>
          <cell r="B3427" t="str">
            <v>COTOVELO DE COBRE, 90 GRAUS, SEM ANEL DE SOLDA, DN 22 MM, INSTALADO EM RAMAL E SUB-RAMAL - FORNECIMENTO E INSTALAÇÃO. AF_12/2015_P</v>
          </cell>
          <cell r="C3427" t="str">
            <v>UN</v>
          </cell>
          <cell r="D3427" t="str">
            <v>CR</v>
          </cell>
          <cell r="E3427" t="str">
            <v>12,96</v>
          </cell>
        </row>
        <row r="3428">
          <cell r="A3428">
            <v>92328</v>
          </cell>
          <cell r="B3428" t="str">
            <v>COTOVELO DE COBRE, 90 GRAUS, SEM ANEL DE SOLDA, DN 28 MM, INSTALADO EM RAMAL E SUB-RAMAL - FORNECIMENTO E INSTALAÇÃO. AF_12/2015_P</v>
          </cell>
          <cell r="C3428" t="str">
            <v>UN</v>
          </cell>
          <cell r="D3428" t="str">
            <v>CR</v>
          </cell>
          <cell r="E3428" t="str">
            <v>18,85</v>
          </cell>
        </row>
        <row r="3429">
          <cell r="A3429">
            <v>92329</v>
          </cell>
          <cell r="B3429" t="str">
            <v>LUVA DE COBRE, SEM ANEL DE SOLDA, DN 15 MM, INSTALADO EM RAMAL E SUB-R AMAL - FORNECIMENTO E INSTALAÇÃO. AF_12/2015_P</v>
          </cell>
          <cell r="C3429" t="str">
            <v>UN</v>
          </cell>
          <cell r="D3429" t="str">
            <v>CR</v>
          </cell>
          <cell r="E3429" t="str">
            <v>4,80</v>
          </cell>
        </row>
        <row r="3430">
          <cell r="A3430">
            <v>92330</v>
          </cell>
          <cell r="B3430" t="str">
            <v>LUVA DE COBRE, SEM ANEL DE SOLDA, DN 22 MM, INSTALADO EM RAMAL E SUB-R AMAL - FORNECIMENTO E INSTALAÇÃO. AF_12/2015_P</v>
          </cell>
          <cell r="C3430" t="str">
            <v>UN</v>
          </cell>
          <cell r="D3430" t="str">
            <v>CR</v>
          </cell>
          <cell r="E3430" t="str">
            <v>7,78</v>
          </cell>
        </row>
        <row r="3431">
          <cell r="A3431">
            <v>92331</v>
          </cell>
          <cell r="B3431" t="str">
            <v>LUVA DE COBRE, SEM ANEL DE SOLDA, DN 28 MM, INSTALADO EM RAMAL E SUB-R AMAL - FORNECIMENTO E INSTALAÇÃO. AF_12/2015_P</v>
          </cell>
          <cell r="C3431" t="str">
            <v>UN</v>
          </cell>
          <cell r="D3431" t="str">
            <v>CR</v>
          </cell>
          <cell r="E3431" t="str">
            <v>11,77</v>
          </cell>
        </row>
        <row r="3432">
          <cell r="A3432">
            <v>92332</v>
          </cell>
          <cell r="B3432" t="str">
            <v>TE DE COBRE, SEM ANEL DE SOLDA, DN 15 MM, INSTALADO EM RAMAL E SUB-RAM AL - FORNECIMENTO E INSTALAÇÃO. AF_12/2015_P</v>
          </cell>
          <cell r="C3432" t="str">
            <v>UN</v>
          </cell>
          <cell r="D3432" t="str">
            <v>CR</v>
          </cell>
          <cell r="E3432" t="str">
            <v>10,01</v>
          </cell>
        </row>
        <row r="3433">
          <cell r="A3433">
            <v>92333</v>
          </cell>
          <cell r="B3433" t="str">
            <v>TE DE COBRE, SEM ANEL DE SOLDA, DN 22 MM, INSTALADO EM RAMAL E SUB-RAM AL - FORNECIMENTO E INSTALAÇÃO. AF_12/2015_P</v>
          </cell>
          <cell r="C3433" t="str">
            <v>UN</v>
          </cell>
          <cell r="D3433" t="str">
            <v>CR</v>
          </cell>
          <cell r="E3433" t="str">
            <v>17,05</v>
          </cell>
        </row>
        <row r="3434">
          <cell r="A3434">
            <v>92334</v>
          </cell>
          <cell r="B3434" t="str">
            <v xml:space="preserve">TE DE COBRE, SEM ANEL DE SOLDA, DN 28 MM, INSTALADO EM RAMAL E SUB-RAM AL - FORNECIMENTO E INSTALAÇÃO. AF_12/2015_P </v>
          </cell>
          <cell r="C3434" t="str">
            <v>UN</v>
          </cell>
          <cell r="D3434" t="str">
            <v>CR</v>
          </cell>
          <cell r="E3434" t="str">
            <v>24,32</v>
          </cell>
        </row>
        <row r="3435">
          <cell r="A3435">
            <v>92344</v>
          </cell>
          <cell r="B3435" t="str">
            <v>NIPLE, EM FERRO GALVANIZADO, DN 50 (2"), CONEXÃO ROSQUEADA, INSTALADO EM PRUMADAS - FORNECIMENTO E INSTALAÇÃO. AF_12/2015</v>
          </cell>
          <cell r="C3435" t="str">
            <v>UN</v>
          </cell>
          <cell r="D3435" t="str">
            <v>CR</v>
          </cell>
          <cell r="E3435" t="str">
            <v>40,94</v>
          </cell>
        </row>
        <row r="3436">
          <cell r="A3436">
            <v>92345</v>
          </cell>
          <cell r="B3436" t="str">
            <v>LUVA, EM FERRO GALVANIZADO, DN 50 (2"), CONEXÃO ROSQUEADA, INSTALADO E M PRUMADAS - FORNECIMENTO E INSTALAÇÃO. AF_12/2015</v>
          </cell>
          <cell r="C3436" t="str">
            <v>UN</v>
          </cell>
          <cell r="D3436" t="str">
            <v>CR</v>
          </cell>
          <cell r="E3436" t="str">
            <v>39,82</v>
          </cell>
        </row>
        <row r="3437">
          <cell r="A3437">
            <v>92346</v>
          </cell>
          <cell r="B3437" t="str">
            <v>NIPLE, EM FERRO GALVANIZADO, DN 65 (2 1/2"), CONEXÃO ROSQUEADA, INSTAL ADO EM PRUMADAS - FORNECIMENTO E INSTALAÇÃO. AF_12/2015</v>
          </cell>
          <cell r="C3437" t="str">
            <v>UN</v>
          </cell>
          <cell r="D3437" t="str">
            <v>CR</v>
          </cell>
          <cell r="E3437" t="str">
            <v>51,97</v>
          </cell>
        </row>
        <row r="3438">
          <cell r="A3438">
            <v>92347</v>
          </cell>
          <cell r="B3438" t="str">
            <v>LUVA, EM FERRO GALVANIZADO, DN 65 (2 1/2"), CONEXÃO ROSQUEADA, INSTALA DO EM PRUMADAS - FORNECIMENTO E INSTALAÇÃO. AF_12/2015</v>
          </cell>
          <cell r="C3438" t="str">
            <v>UN</v>
          </cell>
          <cell r="D3438" t="str">
            <v>CR</v>
          </cell>
          <cell r="E3438" t="str">
            <v>60,35</v>
          </cell>
        </row>
        <row r="3439">
          <cell r="A3439">
            <v>92348</v>
          </cell>
          <cell r="B3439" t="str">
            <v>NIPLE, EM FERRO GALVANIZADO, DN 80 (3"), CONEXÃO ROSQUEADA, INSTALADO EM PRUMADAS - FORNECIMENTO E INSTALAÇÃO. AF_12/2015</v>
          </cell>
          <cell r="C3439" t="str">
            <v>UN</v>
          </cell>
          <cell r="D3439" t="str">
            <v>CR</v>
          </cell>
          <cell r="E3439" t="str">
            <v>66,70</v>
          </cell>
        </row>
        <row r="3440">
          <cell r="A3440">
            <v>92349</v>
          </cell>
          <cell r="B3440" t="str">
            <v>LUVA, EM FERRO GALVANIZADO, DN 80 (3"), CONEXÃO ROSQUEADA, INSTALADO E M PRUMADAS - FORNECIMENTO E INSTALAÇÃO. AF_12/2015</v>
          </cell>
          <cell r="C3440" t="str">
            <v>UN</v>
          </cell>
          <cell r="D3440" t="str">
            <v>CR</v>
          </cell>
          <cell r="E3440" t="str">
            <v>80,76</v>
          </cell>
        </row>
        <row r="3441">
          <cell r="A3441">
            <v>92350</v>
          </cell>
          <cell r="B3441" t="str">
            <v>JOELHO 45 GRAUS, EM FERRO GALVANIZADO, DN 50 (2"), CONEXÃO ROSQUEADA, INSTALADO EM PRUMADAS - FORNECIMENTO E INSTALAÇÃO. AF_12/2015</v>
          </cell>
          <cell r="C3441" t="str">
            <v>UN</v>
          </cell>
          <cell r="D3441" t="str">
            <v>CR</v>
          </cell>
          <cell r="E3441" t="str">
            <v>55,57</v>
          </cell>
        </row>
        <row r="3442">
          <cell r="A3442">
            <v>92351</v>
          </cell>
          <cell r="B3442" t="str">
            <v>JOELHO 90 GRAUS, EM FERRO GALVANIZADO, DN 50 (2"), CONEXÃO ROSQUEADA, INSTALADO EM PRUMADAS - FORNECIMENTO E INSTALAÇÃO. AF_12/2015</v>
          </cell>
          <cell r="C3442" t="str">
            <v>UN</v>
          </cell>
          <cell r="D3442" t="str">
            <v>CR</v>
          </cell>
          <cell r="E3442" t="str">
            <v>57,91</v>
          </cell>
        </row>
        <row r="3443">
          <cell r="A3443">
            <v>92352</v>
          </cell>
          <cell r="B3443" t="str">
            <v>JOELHO 45 GRAUS, EM FERRO GALVANIZADO, DN 65 (2 1/2"), CONEXÃO ROSQUEA DA, INSTALADO EM PRUMADAS - FORNECIMENTO E INSTALAÇÃO. AF_12/2015</v>
          </cell>
          <cell r="C3443" t="str">
            <v>UN</v>
          </cell>
          <cell r="D3443" t="str">
            <v>CR</v>
          </cell>
          <cell r="E3443" t="str">
            <v>81,75</v>
          </cell>
        </row>
        <row r="3444">
          <cell r="A3444">
            <v>92353</v>
          </cell>
          <cell r="B3444" t="str">
            <v>JOELHO 90 GRAUS, EM FERRO GALVANIZADO, DN 65 (2 1/2"), CONEXÃO ROSQUEA DA, INSTALADO EM PRUMADAS - FORNECIMENTO E INSTALAÇÃO. AF_12/2015</v>
          </cell>
          <cell r="C3444" t="str">
            <v>UN</v>
          </cell>
          <cell r="D3444" t="str">
            <v>CR</v>
          </cell>
          <cell r="E3444" t="str">
            <v>87,51</v>
          </cell>
        </row>
        <row r="3445">
          <cell r="A3445">
            <v>92354</v>
          </cell>
          <cell r="B3445" t="str">
            <v>JOELHO 45 GRAUS, EM FERRO GALVANIZADO, DN 80 (3"), CONEXÃO ROSQUEADA, INSTALADO EM PRUMADAS - FORNECIMENTO E INSTALAÇÃO. AF_12/2015</v>
          </cell>
          <cell r="C3445" t="str">
            <v>UN</v>
          </cell>
          <cell r="D3445" t="str">
            <v>CR</v>
          </cell>
          <cell r="E3445" t="str">
            <v>99,36</v>
          </cell>
        </row>
        <row r="3446">
          <cell r="A3446">
            <v>92355</v>
          </cell>
          <cell r="B3446" t="str">
            <v>JOELHO 90 GRAUS, EM FERRO GALVANIZADO, DN 80 (3"), CONEXÃO ROSQUEADA, INSTALADO EM PRUMADAS - FORNECIMENTO E INSTALAÇÃO. AF_12/2015</v>
          </cell>
          <cell r="C3446" t="str">
            <v>UN</v>
          </cell>
          <cell r="D3446" t="str">
            <v>CR</v>
          </cell>
          <cell r="E3446" t="str">
            <v>110,12</v>
          </cell>
        </row>
        <row r="3447">
          <cell r="A3447">
            <v>92356</v>
          </cell>
          <cell r="B3447" t="str">
            <v>TÊ, EM FERRO GALVANIZADO, DN 50 (2"), CONEXÃO ROSQUEADA, INSTALADO EM PRUMADAS - FORNECIMENTO E INSTALAÇÃO. AF_12/2015</v>
          </cell>
          <cell r="C3447" t="str">
            <v>UN</v>
          </cell>
          <cell r="D3447" t="str">
            <v>CR</v>
          </cell>
          <cell r="E3447" t="str">
            <v>76,98</v>
          </cell>
        </row>
        <row r="3448">
          <cell r="A3448">
            <v>92357</v>
          </cell>
          <cell r="B3448" t="str">
            <v xml:space="preserve">TÊ, EM FERRO GALVANIZADO, DN 65 (2 1/2"), CONEXÃO ROSQUEADA, INSTALADO EM PRUMADAS - FORNECIMENTO E INSTALAÇÃO. AF_12/2015 </v>
          </cell>
          <cell r="C3448" t="str">
            <v>UN</v>
          </cell>
          <cell r="D3448" t="str">
            <v>CR</v>
          </cell>
          <cell r="E3448" t="str">
            <v>109,80</v>
          </cell>
        </row>
        <row r="3449">
          <cell r="A3449">
            <v>92358</v>
          </cell>
          <cell r="B3449" t="str">
            <v>TÊ, EM FERRO GALVANIZADO, DN 80 (3"), CONEXÃO ROSQUEADA, INSTALADO EM PRUMADAS - FORNECIMENTO E INSTALAÇÃO. AF_12/2015</v>
          </cell>
          <cell r="C3449" t="str">
            <v>UN</v>
          </cell>
          <cell r="D3449" t="str">
            <v>CR</v>
          </cell>
          <cell r="E3449" t="str">
            <v>133,45</v>
          </cell>
        </row>
        <row r="3450">
          <cell r="A3450">
            <v>92369</v>
          </cell>
          <cell r="B3450" t="str">
            <v>NIPLE, EM FERRO GALVANIZADO, DN 25 (1"), CONEXÃO ROSQUEADA, INSTALADO EM REDE DE ALIMENTAÇÃO PARA HIDRANTE - FORNECIMENTO E INSTALAÇÃO. AF_1 2/2015</v>
          </cell>
          <cell r="C3450" t="str">
            <v>UN</v>
          </cell>
          <cell r="D3450" t="str">
            <v>CR</v>
          </cell>
          <cell r="E3450" t="str">
            <v>20,87</v>
          </cell>
        </row>
        <row r="3451">
          <cell r="A3451">
            <v>92370</v>
          </cell>
          <cell r="B3451" t="str">
            <v>LUVA, EM FERRO GALVANIZADO, DN 25 (1"), CONEXÃO ROSQUEADA, INSTALADO E M REDE DE ALIMENTAÇÃO PARA HIDRANTE - FORNECIMENTO E INSTALAÇÃO. AF_12 /2015</v>
          </cell>
          <cell r="C3451" t="str">
            <v>UN</v>
          </cell>
          <cell r="D3451" t="str">
            <v>CR</v>
          </cell>
          <cell r="E3451" t="str">
            <v>21,72</v>
          </cell>
        </row>
        <row r="3452">
          <cell r="A3452">
            <v>92371</v>
          </cell>
          <cell r="B3452" t="str">
            <v>NIPLE, EM FERRO GALVANIZADO, DN 32 (1 1/4"), CONEXÃO ROSQUEADA, INSTAL ADO EM REDE DE ALIMENTAÇÃO PARA HIDRANTE - FORNECIMENTO E INSTALAÇÃO. AF_12/2015</v>
          </cell>
          <cell r="C3452" t="str">
            <v>UN</v>
          </cell>
          <cell r="D3452" t="str">
            <v>CR</v>
          </cell>
          <cell r="E3452" t="str">
            <v>24,67</v>
          </cell>
        </row>
        <row r="3453">
          <cell r="A3453">
            <v>92372</v>
          </cell>
          <cell r="B3453" t="str">
            <v>LUVA, EM FERRO GALVANIZADO, DN 32 (1 1/4"), CONEXÃO ROSQUEADA, INSTALA DO EM REDE DE ALIMENTAÇÃO PARA HIDRANTE - FORNECIMENTO E INSTALAÇÃO. A F_12/2015</v>
          </cell>
          <cell r="C3453" t="str">
            <v>UN</v>
          </cell>
          <cell r="D3453" t="str">
            <v>CR</v>
          </cell>
          <cell r="E3453" t="str">
            <v>26,02</v>
          </cell>
        </row>
        <row r="3454">
          <cell r="A3454">
            <v>92373</v>
          </cell>
          <cell r="B3454" t="str">
            <v>NIPLE, EM FERRO GALVANIZADO, DN 40 (1 1/2"), CONEXÃO ROSQUEADA, INSTAL ADO EM REDE DE ALIMENTAÇÃO PARA HIDRANTE - FORNECIMENTO E INSTALAÇÃO. AF_12/2015</v>
          </cell>
          <cell r="C3454" t="str">
            <v>UN</v>
          </cell>
          <cell r="D3454" t="str">
            <v>CR</v>
          </cell>
          <cell r="E3454" t="str">
            <v>27,31</v>
          </cell>
        </row>
        <row r="3455">
          <cell r="A3455">
            <v>92374</v>
          </cell>
          <cell r="B3455" t="str">
            <v>LUVA, EM FERRO GALVANIZADO, DN 40 (1 1/2"), CONEXÃO ROSQUEADA, INSTALA DO EM REDE DE ALIMENTAÇÃO PARA HIDRANTE - FORNECIMENTO E INSTALAÇÃO. A F_12/2015</v>
          </cell>
          <cell r="C3455" t="str">
            <v>UN</v>
          </cell>
          <cell r="D3455" t="str">
            <v>CR</v>
          </cell>
          <cell r="E3455" t="str">
            <v>31,01</v>
          </cell>
        </row>
        <row r="3456">
          <cell r="A3456">
            <v>92375</v>
          </cell>
          <cell r="B3456" t="str">
            <v>NIPLE, EM FERRO GALVANIZADO, DN 50 (2"), CONEXÃO ROSQUEADA, INSTALADO EM REDE DE ALIMENTAÇÃO PARA HIDRANTE - FORNECIMENTO E INSTALAÇÃO. AF_1 2/2015</v>
          </cell>
          <cell r="C3456" t="str">
            <v>UN</v>
          </cell>
          <cell r="D3456" t="str">
            <v>CR</v>
          </cell>
          <cell r="E3456" t="str">
            <v>40,91</v>
          </cell>
        </row>
        <row r="3457">
          <cell r="A3457">
            <v>92376</v>
          </cell>
          <cell r="B3457" t="str">
            <v>LUVA, EM FERRO GALVANIZADO, DN 50 (2"), CONEXÃO ROSQUEADA, INSTALADO E M REDE DE ALIMENTAÇÃO PARA HIDRANTE - FORNECIMENTO E INSTALAÇÃO. AF_12 /2015</v>
          </cell>
          <cell r="C3457" t="str">
            <v>UN</v>
          </cell>
          <cell r="D3457" t="str">
            <v>CR</v>
          </cell>
          <cell r="E3457" t="str">
            <v>39,79</v>
          </cell>
        </row>
        <row r="3458">
          <cell r="A3458">
            <v>92377</v>
          </cell>
          <cell r="B3458" t="str">
            <v>NIPLE, EM FERRO GALVANIZADO, DN 65 (2 1/2"), CONEXÃO ROSQUEADA, INSTAL ADO EM REDE DE ALIMENTAÇÃO PARA HIDRANTE - FORNECIMENTO E INSTALAÇÃO.  AF_12/2015</v>
          </cell>
          <cell r="C3458" t="str">
            <v>UN</v>
          </cell>
          <cell r="D3458" t="str">
            <v>CR</v>
          </cell>
          <cell r="E3458" t="str">
            <v>52,97</v>
          </cell>
        </row>
        <row r="3459">
          <cell r="A3459">
            <v>92378</v>
          </cell>
          <cell r="B3459" t="str">
            <v>LUVA, EM FERRO GALVANIZADO, DN 65 (2 1/2"), CONEXÃO ROSQUEADA, INSTALA DO EM REDE DE ALIMENTAÇÃO PARA HIDRANTE - FORNECIMENTO E INSTALAÇÃO. A F_12/2015</v>
          </cell>
          <cell r="C3459" t="str">
            <v>UN</v>
          </cell>
          <cell r="D3459" t="str">
            <v>CR</v>
          </cell>
          <cell r="E3459" t="str">
            <v>61,35</v>
          </cell>
        </row>
        <row r="3460">
          <cell r="A3460">
            <v>92379</v>
          </cell>
          <cell r="B3460" t="str">
            <v>NIPLE, EM FERRO GALVANIZADO, DN 80 (3"), CONEXÃO ROSQUEADA, INSTALADO EM REDE DE ALIMENTAÇÃO PARA HIDRANTE - FORNECIMENTO E INSTALAÇÃO. AF_1 2/2015</v>
          </cell>
          <cell r="C3460" t="str">
            <v>UN</v>
          </cell>
          <cell r="D3460" t="str">
            <v>CR</v>
          </cell>
          <cell r="E3460" t="str">
            <v>68,76</v>
          </cell>
        </row>
        <row r="3461">
          <cell r="A3461">
            <v>92380</v>
          </cell>
          <cell r="B3461" t="str">
            <v>LUVA, EM FERRO GALVANIZADO, DN 80 (3"), CONEXÃO ROSQUEADA, INSTALADO E M REDE DE ALIMENTAÇÃO PARA HIDRANTE - FORNECIMENTO E INSTALAÇÃO. AF_12 /2015</v>
          </cell>
          <cell r="C3461" t="str">
            <v>UN</v>
          </cell>
          <cell r="D3461" t="str">
            <v>CR</v>
          </cell>
          <cell r="E3461" t="str">
            <v>82,81</v>
          </cell>
        </row>
        <row r="3462">
          <cell r="A3462">
            <v>92381</v>
          </cell>
          <cell r="B3462" t="str">
            <v>JOELHO 45 GRAUS, EM FERRO GALVANIZADO, DN 25 (1"), CONEXÃO ROSQUEADA, INSTALADO EM REDE DE ALIMENTAÇÃO PARA HIDRANTE - FORNECIMENTO E INSTAL AÇÃO. AF_12/2015</v>
          </cell>
          <cell r="C3462" t="str">
            <v>UN</v>
          </cell>
          <cell r="D3462" t="str">
            <v>CR</v>
          </cell>
          <cell r="E3462" t="str">
            <v>32,65</v>
          </cell>
        </row>
        <row r="3463">
          <cell r="A3463">
            <v>92382</v>
          </cell>
          <cell r="B3463" t="str">
            <v>JOELHO 90 GRAUS, EM FERRO GALVANIZADO, DN 25 (1"), CONEXÃO ROSQUEADA, INSTALADO EM REDE DE ALIMENTAÇÃO PARA HIDRANTE - FORNECIMENTO E INSTAL AÇÃO. AF_12/2015</v>
          </cell>
          <cell r="C3463" t="str">
            <v>UN</v>
          </cell>
          <cell r="D3463" t="str">
            <v>CR</v>
          </cell>
          <cell r="E3463" t="str">
            <v>30,44</v>
          </cell>
        </row>
        <row r="3464">
          <cell r="A3464">
            <v>92383</v>
          </cell>
          <cell r="B3464" t="str">
            <v>JOELHO 45 GRAUS, EM FERRO GALVANIZADO, DN 32 (1 1/4"), CONEXÃO ROSQUEA DA, INSTALADO EM REDE DE ALIMENTAÇÃO PARA HIDRANTE - FORNECIMENTO E IN STALAÇÃO. AF_12/2015</v>
          </cell>
          <cell r="C3464" t="str">
            <v>UN</v>
          </cell>
          <cell r="D3464" t="str">
            <v>CR</v>
          </cell>
          <cell r="E3464" t="str">
            <v>41,39</v>
          </cell>
        </row>
        <row r="3465">
          <cell r="A3465">
            <v>92384</v>
          </cell>
          <cell r="B3465" t="str">
            <v>JOELHO 90 GRAUS, EM FERRO GALVANIZADO, DN 32 (1 1/4"), CONEXÃO ROSQUEA DA, INSTALADO EM REDE DE ALIMENTAÇÃO PARA HIDRANTE - FORNECIMENTO E IN STALAÇÃO. AF_12/2015</v>
          </cell>
          <cell r="C3465" t="str">
            <v>UN</v>
          </cell>
          <cell r="D3465" t="str">
            <v>CR</v>
          </cell>
          <cell r="E3465" t="str">
            <v>37,02</v>
          </cell>
        </row>
        <row r="3466">
          <cell r="A3466">
            <v>92385</v>
          </cell>
          <cell r="B3466" t="str">
            <v>JOELHO 45 GRAUS, EM FERRO GALVANIZADO, DN 40 (1 1/2"), CONEXÃO ROSQUEA DA, INSTALADO EM REDE DE ALIMENTAÇÃO PARA HIDRANTE - FORNECIMENTO E IN STALAÇÃO. AF_12/2015</v>
          </cell>
          <cell r="C3466" t="str">
            <v>UN</v>
          </cell>
          <cell r="D3466" t="str">
            <v>CR</v>
          </cell>
          <cell r="E3466" t="str">
            <v>47,21</v>
          </cell>
        </row>
        <row r="3467">
          <cell r="A3467">
            <v>92386</v>
          </cell>
          <cell r="B3467" t="str">
            <v xml:space="preserve">JOELHO 90 GRAUS, EM FERRO GALVANIZADO, DN 40 (1 1/2"), CONEXÃO ROSQUEA DA, INSTALADO EM REDE DE ALIMENTAÇÃO PARA HIDRANTE - FORNECIMENTO E IN STALAÇÃO. AF_12/2015 </v>
          </cell>
          <cell r="C3467" t="str">
            <v>UN</v>
          </cell>
          <cell r="D3467" t="str">
            <v>CR</v>
          </cell>
          <cell r="E3467" t="str">
            <v>44,91</v>
          </cell>
        </row>
        <row r="3468">
          <cell r="A3468">
            <v>92387</v>
          </cell>
          <cell r="B3468" t="str">
            <v>JOELHO 45 GRAUS, EM FERRO GALVANIZADO, DN 50 (2"), CONEXÃO ROSQUEADA, INSTALADO EM REDE DE ALIMENTAÇÃO PARA HIDRANTE - FORNECIMENTO E INSTAL AÇÃO. AF_12/2015</v>
          </cell>
          <cell r="C3468" t="str">
            <v>UN</v>
          </cell>
          <cell r="D3468" t="str">
            <v>CR</v>
          </cell>
          <cell r="E3468" t="str">
            <v>55,51</v>
          </cell>
        </row>
        <row r="3469">
          <cell r="A3469">
            <v>92388</v>
          </cell>
          <cell r="B3469" t="str">
            <v>JOELHO 90 GRAUS, EM FERRO GALVANIZADO, DN 50 (2"), CONEXÃO ROSQUEADA, INSTALADO EM REDE DE ALIMENTAÇÃO PARA HIDRANTE - FORNECIMENTO E INSTAL AÇÃO. AF_12/2015</v>
          </cell>
          <cell r="C3469" t="str">
            <v>UN</v>
          </cell>
          <cell r="D3469" t="str">
            <v>CR</v>
          </cell>
          <cell r="E3469" t="str">
            <v>57,85</v>
          </cell>
        </row>
        <row r="3470">
          <cell r="A3470">
            <v>92389</v>
          </cell>
          <cell r="B3470" t="str">
            <v>JOELHO 45 GRAUS, EM FERRO GALVANIZADO, DN 65 (2 1/2"), CONEXÃO ROSQUEA DA, INSTALADO EM REDE DE ALIMENTAÇÃO PARA HIDRANTE - FORNECIMENTO E IN STALAÇÃO. AF_12/2015</v>
          </cell>
          <cell r="C3470" t="str">
            <v>UN</v>
          </cell>
          <cell r="D3470" t="str">
            <v>CR</v>
          </cell>
          <cell r="E3470" t="str">
            <v>83,27</v>
          </cell>
        </row>
        <row r="3471">
          <cell r="A3471">
            <v>92390</v>
          </cell>
          <cell r="B3471" t="str">
            <v>JOELHO 90 GRAUS, EM FERRO GALVANIZADO, DN 65 (2 1/2"), CONEXÃO ROSQUEA DA, INSTALADO EM REDE DE ALIMENTAÇÃO PARA HIDRANTE - FORNECIMENTO E IN STALAÇÃO. AF_12/2015</v>
          </cell>
          <cell r="C3471" t="str">
            <v>UN</v>
          </cell>
          <cell r="D3471" t="str">
            <v>CR</v>
          </cell>
          <cell r="E3471" t="str">
            <v>89,04</v>
          </cell>
        </row>
        <row r="3472">
          <cell r="A3472">
            <v>92635</v>
          </cell>
          <cell r="B3472" t="str">
            <v>JOELHO 45 GRAUS, EM FERRO GALVANIZADO, CONEXÃO ROSQUEADA, DN 80 (3"), INSTALADO EM REDE DE ALIMENTAÇÃO PARA HIDRANTE - FORNECIMENTO E INSTAL AÇÃO. AF_12/2015</v>
          </cell>
          <cell r="C3472" t="str">
            <v>UN</v>
          </cell>
          <cell r="D3472" t="str">
            <v>CR</v>
          </cell>
          <cell r="E3472" t="str">
            <v>102,44</v>
          </cell>
        </row>
        <row r="3473">
          <cell r="A3473">
            <v>92636</v>
          </cell>
          <cell r="B3473" t="str">
            <v>JOELHO 90 GRAUS, EM FERRO GALVANIZADO, CONEXÃO ROSQUEADA, DN 80 (3"), INSTALADO EM REDE DE ALIMENTAÇÃO PARA HIDRANTE - FORNECIMENTO E INSTAL AÇÃO. AF_12/2015</v>
          </cell>
          <cell r="C3473" t="str">
            <v>UN</v>
          </cell>
          <cell r="D3473" t="str">
            <v>CR</v>
          </cell>
          <cell r="E3473" t="str">
            <v>113,20</v>
          </cell>
        </row>
        <row r="3474">
          <cell r="A3474">
            <v>92637</v>
          </cell>
          <cell r="B3474" t="str">
            <v>TÊ, EM FERRO GALVANIZADO, CONEXÃO ROSQUEADA, DN 25 (1"), INSTALADO EM REDE DE ALIMENTAÇÃO PARA HIDRANTE - FORNECIMENTO E INSTALAÇÃO. AF_12/2 015</v>
          </cell>
          <cell r="C3474" t="str">
            <v>UN</v>
          </cell>
          <cell r="D3474" t="str">
            <v>CR</v>
          </cell>
          <cell r="E3474" t="str">
            <v>41,12</v>
          </cell>
        </row>
        <row r="3475">
          <cell r="A3475">
            <v>92638</v>
          </cell>
          <cell r="B3475" t="str">
            <v>TÊ, EM FERRO GALVANIZADO, CONEXÃO ROSQUEADA, DN 32 (1 1/4"), INSTALADO EM REDE DE ALIMENTAÇÃO PARA HIDRANTE - FORNECIMENTO E INSTALAÇÃO. AF_ 12/2015</v>
          </cell>
          <cell r="C3475" t="str">
            <v>UN</v>
          </cell>
          <cell r="D3475" t="str">
            <v>CR</v>
          </cell>
          <cell r="E3475" t="str">
            <v>50,29</v>
          </cell>
        </row>
        <row r="3476">
          <cell r="A3476">
            <v>92639</v>
          </cell>
          <cell r="B3476" t="str">
            <v>TÊ, EM FERRO GALVANIZADO, CONEXÃO ROSQUEADA, DN 40 (1 1/2"), INSTALADO EM REDE DE ALIMENTAÇÃO PARA HIDRANTE - FORNECIMENTO E INSTALAÇÃO. AF_ 12/2015</v>
          </cell>
          <cell r="C3476" t="str">
            <v>UN</v>
          </cell>
          <cell r="D3476" t="str">
            <v>CR</v>
          </cell>
          <cell r="E3476" t="str">
            <v>55,83</v>
          </cell>
        </row>
        <row r="3477">
          <cell r="A3477">
            <v>92640</v>
          </cell>
          <cell r="B3477" t="str">
            <v>TÊ, EM FERRO GALVANIZADO, CONEXÃO ROSQUEADA, DN 50 (2"), INSTALADO EM  REDE DE ALIMENTAÇÃO PARA HIDRANTE - FORNECIMENTO E INSTALAÇÃO. AF_12/2 015</v>
          </cell>
          <cell r="C3477" t="str">
            <v>UN</v>
          </cell>
          <cell r="D3477" t="str">
            <v>CR</v>
          </cell>
          <cell r="E3477" t="str">
            <v>76,89</v>
          </cell>
        </row>
        <row r="3478">
          <cell r="A3478">
            <v>92642</v>
          </cell>
          <cell r="B3478" t="str">
            <v>TÊ, EM FERRO GALVANIZADO, CONEXÃO ROSQUEADA, DN 65 (2 1/2"), INSTALADO EM REDE DE ALIMENTAÇÃO PARA HIDRANTE - FORNECIMENTO E INSTALAÇÃO. AF_ 12/2015</v>
          </cell>
          <cell r="C3478" t="str">
            <v>UN</v>
          </cell>
          <cell r="D3478" t="str">
            <v>CR</v>
          </cell>
          <cell r="E3478" t="str">
            <v>111,79</v>
          </cell>
        </row>
        <row r="3479">
          <cell r="A3479">
            <v>92644</v>
          </cell>
          <cell r="B3479" t="str">
            <v>TÊ, EM FERRO GALVANIZADO, CONEXÃO ROSQUEADA, DN 80 (3"), INSTALADO EM REDE DE ALIMENTAÇÃO PARA HIDRANTE - FORNECIMENTO E INSTALAÇÃO. AF_12/2 015</v>
          </cell>
          <cell r="C3479" t="str">
            <v>UN</v>
          </cell>
          <cell r="D3479" t="str">
            <v>CR</v>
          </cell>
          <cell r="E3479" t="str">
            <v>137,56</v>
          </cell>
        </row>
        <row r="3480">
          <cell r="A3480">
            <v>92657</v>
          </cell>
          <cell r="B3480" t="str">
            <v>NIPLE, EM FERRO GALVANIZADO, CONEXÃO ROSQUEADA, DN 25 (1"), INSTALADO EM REDE DE ALIMENTAÇÃO PARA SPRINKLER - FORNECIMENTO E INSTALAÇÃO. AF_ 12/2015</v>
          </cell>
          <cell r="C3480" t="str">
            <v>UN</v>
          </cell>
          <cell r="D3480" t="str">
            <v>CR</v>
          </cell>
          <cell r="E3480" t="str">
            <v>15,32</v>
          </cell>
        </row>
        <row r="3481">
          <cell r="A3481">
            <v>92658</v>
          </cell>
          <cell r="B3481" t="str">
            <v>LUVA, EM FERRO GALVANIZADO, CONEXÃO ROSQUEADA, DN 25 (1"), INSTALADO E M REDE DE ALIMENTAÇÃO PARA SPRINKLER - FORNECIMENTO E INSTALAÇÃO. AF_1 2/2015</v>
          </cell>
          <cell r="C3481" t="str">
            <v>UN</v>
          </cell>
          <cell r="D3481" t="str">
            <v>CR</v>
          </cell>
          <cell r="E3481" t="str">
            <v>16,18</v>
          </cell>
        </row>
        <row r="3482">
          <cell r="A3482">
            <v>92659</v>
          </cell>
          <cell r="B3482" t="str">
            <v>NIPLE, EM FERRO GALVANIZADO, CONEXÃO ROSQUEADA, DN 32 (1 1/4"), INSTAL ADO EM REDE DE ALIMENTAÇÃO PARA SPRINKLER - FORNECIMENTO E INSTALAÇÃO. AF_12/2015</v>
          </cell>
          <cell r="C3482" t="str">
            <v>UN</v>
          </cell>
          <cell r="D3482" t="str">
            <v>CR</v>
          </cell>
          <cell r="E3482" t="str">
            <v>18,36</v>
          </cell>
        </row>
        <row r="3483">
          <cell r="A3483">
            <v>92660</v>
          </cell>
          <cell r="B3483" t="str">
            <v>LUVA, EM FERRO GALVANIZADO, CONEXÃO ROSQUEADA, DN 32 (1 1/4"), INSTALA DO EM REDE DE ALIMENTAÇÃO PARA SPRINKLER - FORNECIMENTO E INSTALAÇÃO. AF_12/2015</v>
          </cell>
          <cell r="C3483" t="str">
            <v>UN</v>
          </cell>
          <cell r="D3483" t="str">
            <v>CR</v>
          </cell>
          <cell r="E3483" t="str">
            <v>19,71</v>
          </cell>
        </row>
        <row r="3484">
          <cell r="A3484">
            <v>92661</v>
          </cell>
          <cell r="B3484" t="str">
            <v>NIPLE, EM FERRO GALVANIZADO, CONEXÃO ROSQUEADA, DN 40 (1 1/2"), INSTAL ADO EM REDE DE ALIMENTAÇÃO PARA SPRINKLER - FORNECIMENTO E INSTALAÇÃO. AF_12/2015</v>
          </cell>
          <cell r="C3484" t="str">
            <v>UN</v>
          </cell>
          <cell r="D3484" t="str">
            <v>CR</v>
          </cell>
          <cell r="E3484" t="str">
            <v>20,12</v>
          </cell>
        </row>
        <row r="3485">
          <cell r="A3485">
            <v>92662</v>
          </cell>
          <cell r="B3485" t="str">
            <v>LUVA, EM FERRO GALVANIZADO, CONEXÃO ROSQUEADA, DN 40 (1 1/2"), INSTALA DO EM REDE DE ALIMENTAÇÃO PARA SPRINKLER - FORNECIMENTO E INSTALAÇÃO. AF_12/2015</v>
          </cell>
          <cell r="C3485" t="str">
            <v>UN</v>
          </cell>
          <cell r="D3485" t="str">
            <v>CR</v>
          </cell>
          <cell r="E3485" t="str">
            <v>23,82</v>
          </cell>
        </row>
        <row r="3486">
          <cell r="A3486">
            <v>92663</v>
          </cell>
          <cell r="B3486" t="str">
            <v>NIPLE, EM FERRO GALVANIZADO, CONEXÃO ROSQUEADA, DN 50 (2"), INSTALADO EM REDE DE ALIMENTAÇÃO PARA SPRINKLER - FORNECIMENTO E INSTALAÇÃO. AF_  12/2015</v>
          </cell>
          <cell r="C3486" t="str">
            <v>UN</v>
          </cell>
          <cell r="D3486" t="str">
            <v>CR</v>
          </cell>
          <cell r="E3486" t="str">
            <v>32,64</v>
          </cell>
        </row>
        <row r="3487">
          <cell r="A3487">
            <v>92664</v>
          </cell>
          <cell r="B3487" t="str">
            <v>LUVA, EM FERRO GALVANIZADO, CONEXÃO ROSQUEADA, DN 50 (2"), INSTALADO E M REDE DE ALIMENTAÇÃO PARA SPRINKLER - FORNECIMENTO E INSTALAÇÃO. AF_1 2/2015</v>
          </cell>
          <cell r="C3487" t="str">
            <v>UN</v>
          </cell>
          <cell r="D3487" t="str">
            <v>CR</v>
          </cell>
          <cell r="E3487" t="str">
            <v>31,51</v>
          </cell>
        </row>
        <row r="3488">
          <cell r="A3488">
            <v>92665</v>
          </cell>
          <cell r="B3488" t="str">
            <v>NIPLE, EM FERRO GALVANIZADO, CONEXÃO ROSQUEADA, DN 65 (2 1/2"), INSTAL ADO EM REDE DE ALIMENTAÇÃO PARA SPRINKLER - FORNECIMENTO E INSTALAÇÃO. AF_12/2015</v>
          </cell>
          <cell r="C3488" t="str">
            <v>UN</v>
          </cell>
          <cell r="D3488" t="str">
            <v>CR</v>
          </cell>
          <cell r="E3488" t="str">
            <v>43,05</v>
          </cell>
        </row>
        <row r="3489">
          <cell r="A3489">
            <v>92666</v>
          </cell>
          <cell r="B3489" t="str">
            <v>LUVA, EM FERRO GALVANIZADO, CONEXÃO ROSQUEADA, DN 65 (2 1/2"), INSTALA DO EM REDE DE ALIMENTAÇÃO PARA SPRINKLER - FORNECIMENTO E INSTALAÇÃO. AF_12/2015</v>
          </cell>
          <cell r="C3489" t="str">
            <v>UN</v>
          </cell>
          <cell r="D3489" t="str">
            <v>CR</v>
          </cell>
          <cell r="E3489" t="str">
            <v>51,43</v>
          </cell>
        </row>
        <row r="3490">
          <cell r="A3490">
            <v>92667</v>
          </cell>
          <cell r="B3490" t="str">
            <v>NIPLE, EM FERRO GALVANIZADO, CONEXÃO ROSQUEADA, DN 80 (3"), INSTALADO EM REDE DE ALIMENTAÇÃO PARA SPRINKLER - FORNECIMENTO E INSTALAÇÃO. AF_ 12/2015</v>
          </cell>
          <cell r="C3490" t="str">
            <v>UN</v>
          </cell>
          <cell r="D3490" t="str">
            <v>CR</v>
          </cell>
          <cell r="E3490" t="str">
            <v>57,23</v>
          </cell>
        </row>
        <row r="3491">
          <cell r="A3491">
            <v>92668</v>
          </cell>
          <cell r="B3491" t="str">
            <v>LUVA, EM FERRO GALVANIZADO, CONEXÃO ROSQUEADA, DN 80 (3"), INSTALADO E M REDE DE ALIMENTAÇÃO PARA SPRINKLER - FORNECIMENTO E INSTALAÇÃO. AF_1 2/2015</v>
          </cell>
          <cell r="C3491" t="str">
            <v>UN</v>
          </cell>
          <cell r="D3491" t="str">
            <v>CR</v>
          </cell>
          <cell r="E3491" t="str">
            <v>71,28</v>
          </cell>
        </row>
        <row r="3492">
          <cell r="A3492">
            <v>92669</v>
          </cell>
          <cell r="B3492" t="str">
            <v>JOELHO 45 GRAUS, EM FERRO GALVANIZADO, CONEXÃO ROSQUEADA, DN 25 (1"), INSTALADO EM REDE DE ALIMENTAÇÃO PARA SPRINKLER - FORNECIMENTO E INSTA LAÇÃO. AF_12/2015</v>
          </cell>
          <cell r="C3492" t="str">
            <v>UN</v>
          </cell>
          <cell r="D3492" t="str">
            <v>CR</v>
          </cell>
          <cell r="E3492" t="str">
            <v>24,32</v>
          </cell>
        </row>
        <row r="3493">
          <cell r="A3493">
            <v>92670</v>
          </cell>
          <cell r="B3493" t="str">
            <v>JOELHO 90 GRAUS, EM FERRO GALVANIZADO, CONEXÃO ROSQUEADA, DN 25 (1"), INSTALADO EM REDE DE ALIMENTAÇÃO PARA SPRINKLER - FORNECIMENTO E INSTA LAÇÃO. AF_12/2015</v>
          </cell>
          <cell r="C3493" t="str">
            <v>UN</v>
          </cell>
          <cell r="D3493" t="str">
            <v>CR</v>
          </cell>
          <cell r="E3493" t="str">
            <v>22,11</v>
          </cell>
        </row>
        <row r="3494">
          <cell r="A3494">
            <v>92671</v>
          </cell>
          <cell r="B3494" t="str">
            <v>JOELHO 45 GRAUS, EM FERRO GALVANIZADO, CONEXÃO ROSQUEADA, DN 32 (1 1/4 "), INSTALADO EM REDE DE ALIMENTAÇÃO PARA SPRINKLER - FORNECIMENTO E I NSTALAÇÃO. AF_12/2015</v>
          </cell>
          <cell r="C3494" t="str">
            <v>UN</v>
          </cell>
          <cell r="D3494" t="str">
            <v>CR</v>
          </cell>
          <cell r="E3494" t="str">
            <v>31,94</v>
          </cell>
        </row>
        <row r="3495">
          <cell r="A3495">
            <v>92672</v>
          </cell>
          <cell r="B3495" t="str">
            <v xml:space="preserve">JOELHO 90 GRAUS, EM FERRO GALVANIZADO, CONEXÃO ROSQUEADA, DN 32 (1 1/4 "), INSTALADO EM REDE DE ALIMENTAÇÃO PARA SPRINKLER - FORNECIMENTO E I NSTALAÇÃO. AF_12/2015 </v>
          </cell>
          <cell r="C3495" t="str">
            <v>UN</v>
          </cell>
          <cell r="D3495" t="str">
            <v>CR</v>
          </cell>
          <cell r="E3495" t="str">
            <v>27,57</v>
          </cell>
        </row>
        <row r="3496">
          <cell r="A3496">
            <v>92673</v>
          </cell>
          <cell r="B3496" t="str">
            <v>JOELHO 45 GRAUS, EM FERRO GALVANIZADO, CONEXÃO ROSQUEADA, DN 40 (1 1/2 "), INSTALADO EM REDE DE ALIMENTAÇÃO PARA SPRINKLER - FORNECIMENTO E I NSTALAÇÃO. AF_12/2015</v>
          </cell>
          <cell r="C3496" t="str">
            <v>UN</v>
          </cell>
          <cell r="D3496" t="str">
            <v>CR</v>
          </cell>
          <cell r="E3496" t="str">
            <v>36,44</v>
          </cell>
        </row>
        <row r="3497">
          <cell r="A3497">
            <v>92674</v>
          </cell>
          <cell r="B3497" t="str">
            <v>JOELHO 90 GRAUS, EM FERRO GALVANIZADO, CONEXÃO ROSQUEADA, DN 40 (1 1/2 "), INSTALADO EM REDE DE ALIMENTAÇÃO PARA SPRINKLER - FORNECIMENTO E I NSTALAÇÃO. AF_12/2015</v>
          </cell>
          <cell r="C3497" t="str">
            <v>UN</v>
          </cell>
          <cell r="D3497" t="str">
            <v>CR</v>
          </cell>
          <cell r="E3497" t="str">
            <v>34,14</v>
          </cell>
        </row>
        <row r="3498">
          <cell r="A3498">
            <v>92675</v>
          </cell>
          <cell r="B3498" t="str">
            <v>JOELHO 45 GRAUS, EM FERRO GALVANIZADO, CONEXÃO ROSQUEADA, DN 50 (2"), INSTALADO EM REDE DE ALIMENTAÇÃO PARA SPRINKLER - FORNECIMENTO E INSTA LAÇÃO. AF_12/2015</v>
          </cell>
          <cell r="C3498" t="str">
            <v>UN</v>
          </cell>
          <cell r="D3498" t="str">
            <v>CR</v>
          </cell>
          <cell r="E3498" t="str">
            <v>43,13</v>
          </cell>
        </row>
        <row r="3499">
          <cell r="A3499">
            <v>92676</v>
          </cell>
          <cell r="B3499" t="str">
            <v>JOELHO 90 GRAUS, EM FERRO GALVANIZADO, CONEXÃO ROSQUEADA, DN 50 (2"), INSTALADO EM REDE DE ALIMENTAÇÃO PARA SPRINKLER - FORNECIMENTO E INSTA LAÇÃO. AF_12/2015</v>
          </cell>
          <cell r="C3499" t="str">
            <v>UN</v>
          </cell>
          <cell r="D3499" t="str">
            <v>CR</v>
          </cell>
          <cell r="E3499" t="str">
            <v>45,47</v>
          </cell>
        </row>
        <row r="3500">
          <cell r="A3500">
            <v>92677</v>
          </cell>
          <cell r="B3500" t="str">
            <v>JOELHO 45 GRAUS, EM FERRO GALVANIZADO, CONEXÃO ROSQUEADA, DN 65 (2 1/2 "), INSTALADO EM REDE DE ALIMENTAÇÃO PARA SPRINKLER - FORNECIMENTO E I NSTALAÇÃO. AF_12/2015</v>
          </cell>
          <cell r="C3500" t="str">
            <v>UN</v>
          </cell>
          <cell r="D3500" t="str">
            <v>CR</v>
          </cell>
          <cell r="E3500" t="str">
            <v>68,43</v>
          </cell>
        </row>
        <row r="3501">
          <cell r="A3501">
            <v>92678</v>
          </cell>
          <cell r="B3501" t="str">
            <v>JOELHO 90 GRAUS, EM FERRO GALVANIZADO, CONEXÃO ROSQUEADA, DN 65 (2 1/2 "), INSTALADO EM REDE DE ALIMENTAÇÃO PARA SPRINKLER - FORNECIMENTO E I NSTALAÇÃO. AF_12/2015</v>
          </cell>
          <cell r="C3501" t="str">
            <v>UN</v>
          </cell>
          <cell r="D3501" t="str">
            <v>CR</v>
          </cell>
          <cell r="E3501" t="str">
            <v>74,19</v>
          </cell>
        </row>
        <row r="3502">
          <cell r="A3502">
            <v>92679</v>
          </cell>
          <cell r="B3502" t="str">
            <v>JOELHO 45 GRAUS, EM FERRO GALVANIZADO, CONEXÃO ROSQUEADA, DN 80 (3"), INSTALADO EM REDE DE ALIMENTAÇÃO PARA SPRINKLER - FORNECIMENTO E INSTA LAÇÃO. AF_12/2015</v>
          </cell>
          <cell r="C3502" t="str">
            <v>UN</v>
          </cell>
          <cell r="D3502" t="str">
            <v>CR</v>
          </cell>
          <cell r="E3502" t="str">
            <v>85,15</v>
          </cell>
        </row>
        <row r="3503">
          <cell r="A3503">
            <v>92680</v>
          </cell>
          <cell r="B3503" t="str">
            <v>JOELHO 90 GRAUS, EM FERRO GALVANIZADO, CONEXÃO ROSQUEADA, DN 80 (3"), INSTALADO EM REDE DE ALIMENTAÇÃO PARA SPRINKLER - FORNECIMENTO E INSTA LAÇÃO. AF_12/2015</v>
          </cell>
          <cell r="C3503" t="str">
            <v>UN</v>
          </cell>
          <cell r="D3503" t="str">
            <v>CR</v>
          </cell>
          <cell r="E3503" t="str">
            <v>95,92</v>
          </cell>
        </row>
        <row r="3504">
          <cell r="A3504">
            <v>92681</v>
          </cell>
          <cell r="B3504" t="str">
            <v>TÊ, EM FERRO GALVANIZADO, CONEXÃO ROSQUEADA, DN 25 (1"), INSTALADO EM REDE DE ALIMENTAÇÃO PARA SPRINKLER - FORNECIMENTO E INSTALAÇÃO. AF_12/ 2015</v>
          </cell>
          <cell r="C3504" t="str">
            <v>UN</v>
          </cell>
          <cell r="D3504" t="str">
            <v>CR</v>
          </cell>
          <cell r="E3504" t="str">
            <v>30,00</v>
          </cell>
        </row>
        <row r="3505">
          <cell r="A3505">
            <v>92682</v>
          </cell>
          <cell r="B3505" t="str">
            <v>TÊ, EM FERRO GALVANIZADO, CONEXÃO ROSQUEADA, DN 32 (1 1/4"), INSTALADO  EM REDE DE ALIMENTAÇÃO PARA SPRINKLER - FORNECIMENTO E INSTALAÇÃO. AF _12/2015</v>
          </cell>
          <cell r="C3505" t="str">
            <v>UN</v>
          </cell>
          <cell r="D3505" t="str">
            <v>CR</v>
          </cell>
          <cell r="E3505" t="str">
            <v>37,64</v>
          </cell>
        </row>
        <row r="3506">
          <cell r="A3506">
            <v>92683</v>
          </cell>
          <cell r="B3506" t="str">
            <v>TÊ, EM FERRO GALVANIZADO, CONEXÃO ROSQUEADA, DN 40 (1 1/2"), INSTALADO EM REDE DE ALIMENTAÇÃO PARA SPRINKLER - FORNECIMENTO E INSTALAÇÃO. AF _12/2015</v>
          </cell>
          <cell r="C3506" t="str">
            <v>UN</v>
          </cell>
          <cell r="D3506" t="str">
            <v>CR</v>
          </cell>
          <cell r="E3506" t="str">
            <v>41,49</v>
          </cell>
        </row>
        <row r="3507">
          <cell r="A3507">
            <v>92684</v>
          </cell>
          <cell r="B3507" t="str">
            <v>TÊ, EM FERRO GALVANIZADO, CONEXÃO ROSQUEADA, DN 50 (2"), INSTALADO EM REDE DE ALIMENTAÇÃO PARA SPRINKLER - FORNECIMENTO E INSTALAÇÃO. AF_12/ 2015</v>
          </cell>
          <cell r="C3507" t="str">
            <v>UN</v>
          </cell>
          <cell r="D3507" t="str">
            <v>CR</v>
          </cell>
          <cell r="E3507" t="str">
            <v>60,38</v>
          </cell>
        </row>
        <row r="3508">
          <cell r="A3508">
            <v>92685</v>
          </cell>
          <cell r="B3508" t="str">
            <v>TÊ, EM FERRO GALVANIZADO, CONEXÃO ROSQUEADA, DN 65 (2 1/2"), INSTALADO EM REDE DE ALIMENTAÇÃO PARA SPRINKLER - FORNECIMENTO E INSTALAÇÃO. AF _12/2015</v>
          </cell>
          <cell r="C3508" t="str">
            <v>UN</v>
          </cell>
          <cell r="D3508" t="str">
            <v>CR</v>
          </cell>
          <cell r="E3508" t="str">
            <v>92,01</v>
          </cell>
        </row>
        <row r="3509">
          <cell r="A3509">
            <v>92686</v>
          </cell>
          <cell r="B3509" t="str">
            <v>TÊ, EM FERRO GALVANIZADO, CONEXÃO ROSQUEADA, DN 80 (3"), INSTALADO EM REDE DE ALIMENTAÇÃO PARA SPRINKLER - FORNECIMENTO E INSTALAÇÃO. AF_12/ 2015</v>
          </cell>
          <cell r="C3509" t="str">
            <v>UN</v>
          </cell>
          <cell r="D3509" t="str">
            <v>CR</v>
          </cell>
          <cell r="E3509" t="str">
            <v>114,50</v>
          </cell>
        </row>
        <row r="3510">
          <cell r="A3510">
            <v>92692</v>
          </cell>
          <cell r="B3510" t="str">
            <v>NIPLE, EM FERRO GALVANIZADO, CONEXÃO ROSQUEADA, DN 15 (1/2"), INSTALAD O EM RAMAIS E SUB-RAMAIS DE GÁS - FORNECIMENTO E INSTALAÇÃO. AF_12/201 5</v>
          </cell>
          <cell r="C3510" t="str">
            <v>UN</v>
          </cell>
          <cell r="D3510" t="str">
            <v>CR</v>
          </cell>
          <cell r="E3510" t="str">
            <v>7,80</v>
          </cell>
        </row>
        <row r="3511">
          <cell r="A3511">
            <v>92693</v>
          </cell>
          <cell r="B3511" t="str">
            <v>LUVA, EM FERRO GALVANIZADO, CONEXÃO ROSQUEADA, DN 15 (1/2"), INSTALADO EM RAMAIS E SUB-RAMAIS DE GÁS - FORNECIMENTO E INSTALAÇÃO. AF_12/2015</v>
          </cell>
          <cell r="C3511" t="str">
            <v>UN</v>
          </cell>
          <cell r="D3511" t="str">
            <v>CR</v>
          </cell>
          <cell r="E3511" t="str">
            <v>8,52</v>
          </cell>
        </row>
        <row r="3512">
          <cell r="A3512">
            <v>92694</v>
          </cell>
          <cell r="B3512" t="str">
            <v>NIPLE, EM FERRO GALVANIZADO, CONEXÃO ROSQUEADA, DN 20 (3/4"), INSTALAD O EM RAMAIS E SUB-RAMAIS DE GÁS - FORNECIMENTO E INSTALAÇÃO. AF_12/201 5</v>
          </cell>
          <cell r="C3512" t="str">
            <v>UN</v>
          </cell>
          <cell r="D3512" t="str">
            <v>CR</v>
          </cell>
          <cell r="E3512" t="str">
            <v>12,62</v>
          </cell>
        </row>
        <row r="3513">
          <cell r="A3513">
            <v>92695</v>
          </cell>
          <cell r="B3513" t="str">
            <v>LUVA, EM FERRO GALVANIZADO, CONEXÃO ROSQUEADA, DN 20 (3/4"), INSTALADO EM RAMAIS E SUB-RAMAIS DE GÁS - FORNECIMENTO E INSTALAÇÃO. AF_12/2015</v>
          </cell>
          <cell r="C3513" t="str">
            <v>UN</v>
          </cell>
          <cell r="D3513" t="str">
            <v>CR</v>
          </cell>
          <cell r="E3513" t="str">
            <v>13,74</v>
          </cell>
        </row>
        <row r="3514">
          <cell r="A3514">
            <v>92696</v>
          </cell>
          <cell r="B3514" t="str">
            <v>NIPLE, EM FERRO GALVANIZADO, CONEXÃO ROSQUEADA, DN 25 (1"), INSTALADO EM RAMAIS E SUB-RAMAIS DE GÁS - FORNECIMENTO E INSTALAÇÃO. AF_12/2015</v>
          </cell>
          <cell r="C3514" t="str">
            <v>UN</v>
          </cell>
          <cell r="D3514" t="str">
            <v>CR</v>
          </cell>
          <cell r="E3514" t="str">
            <v>20,63</v>
          </cell>
        </row>
        <row r="3515">
          <cell r="A3515">
            <v>92697</v>
          </cell>
          <cell r="B3515" t="str">
            <v xml:space="preserve">LUVA, EM FERRO GALVANIZADO, CONEXÃO ROSQUEADA, DN 25 (1"), INSTALADO E M RAMAIS E SUB-RAMAIS DE GÁS - FORNECIMENTO E INSTALAÇÃO. AF_12/2015 </v>
          </cell>
          <cell r="C3515" t="str">
            <v>UN</v>
          </cell>
          <cell r="D3515" t="str">
            <v>CR</v>
          </cell>
          <cell r="E3515" t="str">
            <v>21,49</v>
          </cell>
        </row>
        <row r="3516">
          <cell r="A3516">
            <v>92698</v>
          </cell>
          <cell r="B3516" t="str">
            <v>JOELHO 45 GRAUS, EM FERRO GALVANIZADO, CONEXÃO ROSQUEADA, DN 15 (1/2") , INSTALADO EM RAMAIS E SUB-RAMAIS DE GÁS - FORNECIMENTO E INSTALAÇÃO. AF_12/2015</v>
          </cell>
          <cell r="C3516" t="str">
            <v>UN</v>
          </cell>
          <cell r="D3516" t="str">
            <v>CR</v>
          </cell>
          <cell r="E3516" t="str">
            <v>12,80</v>
          </cell>
        </row>
        <row r="3517">
          <cell r="A3517">
            <v>92699</v>
          </cell>
          <cell r="B3517" t="str">
            <v>JOELHO 90 GRAUS, EM FERRO GALVANIZADO, CONEXÃO ROSQUEADA, DN 15 (1/2") , INSTALADO EM RAMAIS E SUB-RAMAIS DE GÁS - FORNECIMENTO E INSTALAÇÃO. AF_12/2015</v>
          </cell>
          <cell r="C3517" t="str">
            <v>UN</v>
          </cell>
          <cell r="D3517" t="str">
            <v>CR</v>
          </cell>
          <cell r="E3517" t="str">
            <v>11,32</v>
          </cell>
        </row>
        <row r="3518">
          <cell r="A3518">
            <v>92700</v>
          </cell>
          <cell r="B3518" t="str">
            <v>JOELHO 45 GRAUS, EM FERRO GALVANIZADO, CONEXÃO ROSQUEADA, DN 20 (3/4") , INSTALADO EM RAMAIS E SUB-RAMAIS DE GÁS - FORNECIMENTO E INSTALAÇÃO. AF_12/2015</v>
          </cell>
          <cell r="C3518" t="str">
            <v>UN</v>
          </cell>
          <cell r="D3518" t="str">
            <v>CR</v>
          </cell>
          <cell r="E3518" t="str">
            <v>20,88</v>
          </cell>
        </row>
        <row r="3519">
          <cell r="A3519">
            <v>92701</v>
          </cell>
          <cell r="B3519" t="str">
            <v>JOELHO 90 GRAUS, EM FERRO GALVANIZADO, CONEXÃO ROSQUEADA, DN 20 (3/4") , INSTALADO EM RAMAIS E SUB-RAMAIS DE GÁS - FORNECIMENTO E INSTALAÇÃO. AF_12/2015</v>
          </cell>
          <cell r="C3519" t="str">
            <v>UN</v>
          </cell>
          <cell r="D3519" t="str">
            <v>CR</v>
          </cell>
          <cell r="E3519" t="str">
            <v>19,62</v>
          </cell>
        </row>
        <row r="3520">
          <cell r="A3520">
            <v>92702</v>
          </cell>
          <cell r="B3520" t="str">
            <v>JOELHO 45 GRAUS, EM FERRO GALVANIZADO, CONEXÃO ROSQUEADA, DN 25 (1"), INSTALADO EM RAMAIS E SUB-RAMAIS DE GÁS - FORNECIMENTO E INSTALAÇÃO. A F_12/2015</v>
          </cell>
          <cell r="C3520" t="str">
            <v>UN</v>
          </cell>
          <cell r="D3520" t="str">
            <v>CR</v>
          </cell>
          <cell r="E3520" t="str">
            <v>32,33</v>
          </cell>
        </row>
        <row r="3521">
          <cell r="A3521">
            <v>92703</v>
          </cell>
          <cell r="B3521" t="str">
            <v>JOELHO 90 GRAUS, EM FERRO GALVANIZADO, CONEXÃO ROSQUEADA, DN 25 (1"), INSTALADO EM RAMAIS E SUB-RAMAIS DE GÁS - FORNECIMENTO E INSTALAÇÃO. A F_12/2015</v>
          </cell>
          <cell r="C3521" t="str">
            <v>UN</v>
          </cell>
          <cell r="D3521" t="str">
            <v>CR</v>
          </cell>
          <cell r="E3521" t="str">
            <v>30,12</v>
          </cell>
        </row>
        <row r="3522">
          <cell r="A3522">
            <v>92704</v>
          </cell>
          <cell r="B3522" t="str">
            <v>TÊ, EM FERRO GALVANIZADO, CONEXÃO ROSQUEADA, DN 15 (1/2"), INSTALADO E M RAMAIS E SUB-RAMAIS DE GÁS - FORNECIMENTO E INSTALAÇÃO. AF_12/2015</v>
          </cell>
          <cell r="C3522" t="str">
            <v>UN</v>
          </cell>
          <cell r="D3522" t="str">
            <v>CR</v>
          </cell>
          <cell r="E3522" t="str">
            <v>15,07</v>
          </cell>
        </row>
        <row r="3523">
          <cell r="A3523">
            <v>92705</v>
          </cell>
          <cell r="B3523" t="str">
            <v>TÊ, EM FERRO GALVANIZADO, CONEXÃO ROSQUEADA, DN 20 (3/4"), INSTALADO E M RAMAIS E SUB-RAMAIS DE GÁS - FORNECIMENTO E INSTALAÇÃO. AF_12/2015</v>
          </cell>
          <cell r="C3523" t="str">
            <v>UN</v>
          </cell>
          <cell r="D3523" t="str">
            <v>CR</v>
          </cell>
          <cell r="E3523" t="str">
            <v>24,79</v>
          </cell>
        </row>
        <row r="3524">
          <cell r="A3524">
            <v>92706</v>
          </cell>
          <cell r="B3524" t="str">
            <v>TÊ, EM FERRO GALVANIZADO, CONEXÃO ROSQUEADA, DN 25 (1"), INSTALADO EM RAMAIS E SUB-RAMAIS DE GÁS - FORNECIMENTO E INSTALAÇÃO. AF_12/2015</v>
          </cell>
          <cell r="C3524" t="str">
            <v>UN</v>
          </cell>
          <cell r="D3524" t="str">
            <v>CR</v>
          </cell>
          <cell r="E3524" t="str">
            <v>40,68</v>
          </cell>
        </row>
        <row r="3525">
          <cell r="A3525">
            <v>92889</v>
          </cell>
          <cell r="B3525" t="str">
            <v>UNIÃO, EM FERRO GALVANIZADO, DN 50 (2"), CONEXÃO ROSQUEADA, INSTALADO EM PRUMADAS - FORNECIMENTO E INSTALAÇÃO. AF_12/2015</v>
          </cell>
          <cell r="C3525" t="str">
            <v>UN</v>
          </cell>
          <cell r="D3525" t="str">
            <v>CR</v>
          </cell>
          <cell r="E3525" t="str">
            <v>82,61</v>
          </cell>
        </row>
        <row r="3526">
          <cell r="A3526">
            <v>92890</v>
          </cell>
          <cell r="B3526" t="str">
            <v xml:space="preserve">UNIÃO, EM FERRO GALVANIZADO, DN 65 (2 1/2"), CONEXÃO ROSQUEADA, INSTAL ADO EM PRUMADAS - FORNECIMENTO E INSTALAÇÃO. AF_12/2015 </v>
          </cell>
          <cell r="C3526" t="str">
            <v>UN</v>
          </cell>
          <cell r="D3526" t="str">
            <v>CR</v>
          </cell>
          <cell r="E3526" t="str">
            <v>119,00</v>
          </cell>
        </row>
        <row r="3527">
          <cell r="A3527">
            <v>92891</v>
          </cell>
          <cell r="B3527" t="str">
            <v>UNIÃO, EM FERRO GALVANIZADO, DN 80 (3"), CONEXÃO ROSQUEADA, INSTALADO EM PRUMADAS - FORNECIMENTO E INSTALAÇÃO. AF_12/2015</v>
          </cell>
          <cell r="C3527" t="str">
            <v>UN</v>
          </cell>
          <cell r="D3527" t="str">
            <v>CR</v>
          </cell>
          <cell r="E3527" t="str">
            <v>167,11</v>
          </cell>
        </row>
        <row r="3528">
          <cell r="A3528">
            <v>92892</v>
          </cell>
          <cell r="B3528" t="str">
            <v>UNIÃO, EM FERRO GALVANIZADO, DN 25 (1"), CONEXÃO ROSQUEADA, INSTALADO EM REDE DE ALIMENTAÇÃO PARA HIDRANTE - FORNECIMENTO E INSTALAÇÃO. AF_1 2/2015</v>
          </cell>
          <cell r="C3528" t="str">
            <v>UN</v>
          </cell>
          <cell r="D3528" t="str">
            <v>CR</v>
          </cell>
          <cell r="E3528" t="str">
            <v>37,76</v>
          </cell>
        </row>
        <row r="3529">
          <cell r="A3529">
            <v>92893</v>
          </cell>
          <cell r="B3529" t="str">
            <v>UNIÃO, EM FERRO GALVANIZADO, DN 32 (1 1/4"), CONEXÃO ROSQUEADA, INSTAL ADO EM REDE DE ALIMENTAÇÃO PARA HIDRANTE - FORNECIMENTO E INSTALAÇÃO. AF_12/2015</v>
          </cell>
          <cell r="C3529" t="str">
            <v>UN</v>
          </cell>
          <cell r="D3529" t="str">
            <v>CR</v>
          </cell>
          <cell r="E3529" t="str">
            <v>51,51</v>
          </cell>
        </row>
        <row r="3530">
          <cell r="A3530">
            <v>92894</v>
          </cell>
          <cell r="B3530" t="str">
            <v>UNIÃO, EM FERRO GALVANIZADO, DN 40 (1 1/2"), CONEXÃO ROSQUEADA, INSTAL ADO EM REDE DE ALIMENTAÇÃO PARA HIDRANTE - FORNECIMENTO E INSTALAÇÃO. AF_12/2015</v>
          </cell>
          <cell r="C3530" t="str">
            <v>UN</v>
          </cell>
          <cell r="D3530" t="str">
            <v>CR</v>
          </cell>
          <cell r="E3530" t="str">
            <v>58,80</v>
          </cell>
        </row>
        <row r="3531">
          <cell r="A3531">
            <v>92895</v>
          </cell>
          <cell r="B3531" t="str">
            <v>UNIÃO, EM FERRO GALVANIZADO, DN 50 (2"), CONEXÃO ROSQUEADA, INSTALADO EM REDE DE ALIMENTAÇÃO PARA HIDRANTE - FORNECIMENTO E INSTALAÇÃO. AF_1 2/2015</v>
          </cell>
          <cell r="C3531" t="str">
            <v>UN</v>
          </cell>
          <cell r="D3531" t="str">
            <v>CR</v>
          </cell>
          <cell r="E3531" t="str">
            <v>82,58</v>
          </cell>
        </row>
        <row r="3532">
          <cell r="A3532">
            <v>92896</v>
          </cell>
          <cell r="B3532" t="str">
            <v>UNIÃO, EM FERRO GALVANIZADO, DN 65 (2 1/2"), CONEXÃO ROSQUEADA, INSTAL ADO EM REDE DE ALIMENTAÇÃO PARA HIDRANTE - FORNECIMENTO E INSTALAÇÃO. AF_12/2015</v>
          </cell>
          <cell r="C3532" t="str">
            <v>UN</v>
          </cell>
          <cell r="D3532" t="str">
            <v>CR</v>
          </cell>
          <cell r="E3532" t="str">
            <v>120,00</v>
          </cell>
        </row>
        <row r="3533">
          <cell r="A3533">
            <v>92897</v>
          </cell>
          <cell r="B3533" t="str">
            <v>UNIÃO, EM FERRO GALVANIZADO, DN 80 (3"), CONEXÃO ROSQUEADA, INSTALADO EM REDE DE ALIMENTAÇÃO PARA HIDRANTE - FORNECIMENTO E INSTALAÇÃO. AF_1 2/2015</v>
          </cell>
          <cell r="C3533" t="str">
            <v>UN</v>
          </cell>
          <cell r="D3533" t="str">
            <v>CR</v>
          </cell>
          <cell r="E3533" t="str">
            <v>169,16</v>
          </cell>
        </row>
        <row r="3534">
          <cell r="A3534">
            <v>92898</v>
          </cell>
          <cell r="B3534" t="str">
            <v>UNIÃO, EM FERRO GALVANIZADO, CONEXÃO ROSQUEADA, DN 25 (1"), INSTALADO EM REDE DE ALIMENTAÇÃO PARA SPRINKLER - FORNECIMENTO E INSTALAÇÃO. AF_ 12/2015</v>
          </cell>
          <cell r="C3534" t="str">
            <v>UN</v>
          </cell>
          <cell r="D3534" t="str">
            <v>CR</v>
          </cell>
          <cell r="E3534" t="str">
            <v>32,21</v>
          </cell>
        </row>
        <row r="3535">
          <cell r="A3535">
            <v>92899</v>
          </cell>
          <cell r="B3535" t="str">
            <v>UNIÃO, EM FERRO GALVANIZADO, CONEXÃO ROSQUEADA, DN 32 (1 1/4"), INSTAL ADO EM REDE DE ALIMENTAÇÃO PARA SPRINKLER - FORNECIMENTO E INSTALAÇÃO. AF_12/2015</v>
          </cell>
          <cell r="C3535" t="str">
            <v>UN</v>
          </cell>
          <cell r="D3535" t="str">
            <v>CR</v>
          </cell>
          <cell r="E3535" t="str">
            <v>45,20</v>
          </cell>
        </row>
        <row r="3536">
          <cell r="A3536">
            <v>92900</v>
          </cell>
          <cell r="B3536" t="str">
            <v>UNIÃO, EM FERRO GALVANIZADO, CONEXÃO ROSQUEADA, DN 40 (1 1/2"), INSTAL ADO EM REDE DE ALIMENTAÇÃO PARA SPRINKLER - FORNECIMENTO E INSTALAÇÃO.  AF_12/2015</v>
          </cell>
          <cell r="C3536" t="str">
            <v>UN</v>
          </cell>
          <cell r="D3536" t="str">
            <v>CR</v>
          </cell>
          <cell r="E3536" t="str">
            <v>51,61</v>
          </cell>
        </row>
        <row r="3537">
          <cell r="A3537">
            <v>92901</v>
          </cell>
          <cell r="B3537" t="str">
            <v>UNIÃO, EM FERRO GALVANIZADO, CONEXÃO ROSQUEADA, DN 50 (2"), INSTALADO EM REDE DE ALIMENTAÇÃO PARA SPRINKLER - FORNECIMENTO E INSTALAÇÃO. AF_ 12/2015</v>
          </cell>
          <cell r="C3537" t="str">
            <v>UN</v>
          </cell>
          <cell r="D3537" t="str">
            <v>CR</v>
          </cell>
          <cell r="E3537" t="str">
            <v>74,30</v>
          </cell>
        </row>
        <row r="3538">
          <cell r="A3538">
            <v>92902</v>
          </cell>
          <cell r="B3538" t="str">
            <v>UNIÃO, EM FERRO GALVANIZADO, CONEXÃO ROSQUEADA, DN 65 (2 1/2"), INSTAL ADO EM REDE DE ALIMENTAÇÃO PARA SPRINKLER - FORNECIMENTO E INSTALAÇÃO. AF_12/2015</v>
          </cell>
          <cell r="C3538" t="str">
            <v>UN</v>
          </cell>
          <cell r="D3538" t="str">
            <v>CR</v>
          </cell>
          <cell r="E3538" t="str">
            <v>110,08</v>
          </cell>
        </row>
        <row r="3539">
          <cell r="A3539">
            <v>92903</v>
          </cell>
          <cell r="B3539" t="str">
            <v>UNIÃO, EM FERRO GALVANIZADO, CONEXÃO ROSQUEADA, DN 80 (3"), INSTALADO EM REDE DE ALIMENTAÇÃO PARA SPRINKLER - FORNECIMENTO E INSTALAÇÃO. AF_ 12/2015</v>
          </cell>
          <cell r="C3539" t="str">
            <v>UN</v>
          </cell>
          <cell r="D3539" t="str">
            <v>CR</v>
          </cell>
          <cell r="E3539" t="str">
            <v>157,63</v>
          </cell>
        </row>
        <row r="3540">
          <cell r="A3540">
            <v>92904</v>
          </cell>
          <cell r="B3540" t="str">
            <v>UNIÃO, EM FERRO GALVANIZADO, CONEXÃO ROSQUEADA, DN 15 (1/2"), INSTALAD O EM RAMAIS E SUB-RAMAIS DE GÁS - FORNECIMENTO E INSTALAÇÃO. AF_12/201 5</v>
          </cell>
          <cell r="C3540" t="str">
            <v>UN</v>
          </cell>
          <cell r="D3540" t="str">
            <v>CR</v>
          </cell>
          <cell r="E3540" t="str">
            <v>20,01</v>
          </cell>
        </row>
        <row r="3541">
          <cell r="A3541">
            <v>92905</v>
          </cell>
          <cell r="B3541" t="str">
            <v>UNIÃO, EM FERRO GALVANIZADO, CONEXÃO ROSQUEADA, DN 20 (3/4"), INSTALAD O EM RAMAIS E SUB-RAMAIS DE GÁS - FORNECIMENTO E INSTALAÇÃO. AF_12/201 5</v>
          </cell>
          <cell r="C3541" t="str">
            <v>UN</v>
          </cell>
          <cell r="D3541" t="str">
            <v>CR</v>
          </cell>
          <cell r="E3541" t="str">
            <v>29,55</v>
          </cell>
        </row>
        <row r="3542">
          <cell r="A3542">
            <v>92906</v>
          </cell>
          <cell r="B3542" t="str">
            <v>UNIÃO, EM FERRO GALVANIZADO, CONEXÃO ROSQUEADA, DN 25 (1"), INSTALADO EM RAMAIS E SUB-RAMAIS DE GÁS - FORNECIMENTO E INSTALAÇÃO. AF_12/2015</v>
          </cell>
          <cell r="C3542" t="str">
            <v>UN</v>
          </cell>
          <cell r="D3542" t="str">
            <v>CR</v>
          </cell>
          <cell r="E3542" t="str">
            <v>37,52</v>
          </cell>
        </row>
        <row r="3543">
          <cell r="A3543">
            <v>92907</v>
          </cell>
          <cell r="B3543" t="str">
            <v>LUVA DE REDUÇÃO, EM FERRO GALVANIZADO, 2" X 1.1/2", CONEXÃO ROSQUEADA, INSTALADO EM PRUMADAS - FORNECIMENTO E INSTALAÇÃO. AF_12/2015</v>
          </cell>
          <cell r="C3543" t="str">
            <v>UN</v>
          </cell>
          <cell r="D3543" t="str">
            <v>CR</v>
          </cell>
          <cell r="E3543" t="str">
            <v>39,95</v>
          </cell>
        </row>
        <row r="3544">
          <cell r="A3544">
            <v>92908</v>
          </cell>
          <cell r="B3544" t="str">
            <v>LUVA DE REDUÇÃO, EM FERRO GALVANIZADO, 2" X 1.1/4", CONEXÃO ROSQUEADA, INSTALADO EM PRUMADAS - FORNECIMENTO E INSTALAÇÃO. AF_12/2015</v>
          </cell>
          <cell r="C3544" t="str">
            <v>UN</v>
          </cell>
          <cell r="D3544" t="str">
            <v>CR</v>
          </cell>
          <cell r="E3544" t="str">
            <v>39,91</v>
          </cell>
        </row>
        <row r="3545">
          <cell r="A3545">
            <v>92909</v>
          </cell>
          <cell r="B3545" t="str">
            <v>LUVA DE REDUÇÃO, EM FERRO GALVANIZADO, 2" X 1", CONEXÃO ROSQUEADA, INS TALADO EM PRUMADAS - FORNECIMENTO E INSTALAÇÃO. AF_12/2015</v>
          </cell>
          <cell r="C3545" t="str">
            <v>UN</v>
          </cell>
          <cell r="D3545" t="str">
            <v>CR</v>
          </cell>
          <cell r="E3545" t="str">
            <v>39,73</v>
          </cell>
        </row>
        <row r="3546">
          <cell r="A3546">
            <v>92910</v>
          </cell>
          <cell r="B3546" t="str">
            <v>LUVA DE REDUÇÃO, EM FERRO GALVANIZADO, 2.1/2" X 1.1/2", CONEXÃO ROSQUE ADA, INSTALADO EM PRUMADAS - FORNECIMENTO E INSTALAÇÃO. AF_12/2015</v>
          </cell>
          <cell r="C3546" t="str">
            <v>UN</v>
          </cell>
          <cell r="D3546" t="str">
            <v>CR</v>
          </cell>
          <cell r="E3546" t="str">
            <v>59,54</v>
          </cell>
        </row>
        <row r="3547">
          <cell r="A3547">
            <v>92911</v>
          </cell>
          <cell r="B3547" t="str">
            <v xml:space="preserve">LUVA DE REDUÇÃO, EM FERRO GALVANIZADO, 2.1/2" X 2", CONEXÃO ROSQUEADA, INSTALADO EM PRUMADAS - FORNECIMENTO E INSTALAÇÃO. AF_12/2015 </v>
          </cell>
          <cell r="C3547" t="str">
            <v>UN</v>
          </cell>
          <cell r="D3547" t="str">
            <v>CR</v>
          </cell>
          <cell r="E3547" t="str">
            <v>59,54</v>
          </cell>
        </row>
        <row r="3548">
          <cell r="A3548">
            <v>92912</v>
          </cell>
          <cell r="B3548" t="str">
            <v>LUVA DE REDUÇÃO, EM FERRO GALVANIZADO, 3" X 1.1/2", CONEXÃO ROSQUEADA, INSTALADO EM PRUMADAS - FORNECIMENTO E INSTALAÇÃO. AF_12/2015</v>
          </cell>
          <cell r="C3548" t="str">
            <v>UN</v>
          </cell>
          <cell r="D3548" t="str">
            <v>CR</v>
          </cell>
          <cell r="E3548" t="str">
            <v>77,15</v>
          </cell>
        </row>
        <row r="3549">
          <cell r="A3549">
            <v>92913</v>
          </cell>
          <cell r="B3549" t="str">
            <v>LUVA DE REDUÇÃO, EM FERRO GALVANIZADO, 3" X 2.1/2", CONEXÃO ROSQUEADA, INSTALADO EM PRUMADAS - FORNECIMENTO E INSTALAÇÃO. AF_12/2015</v>
          </cell>
          <cell r="C3549" t="str">
            <v>UN</v>
          </cell>
          <cell r="D3549" t="str">
            <v>CR</v>
          </cell>
          <cell r="E3549" t="str">
            <v>78,87</v>
          </cell>
        </row>
        <row r="3550">
          <cell r="A3550">
            <v>92914</v>
          </cell>
          <cell r="B3550" t="str">
            <v>LUVA DE REDUÇÃO, EM FERRO GALVANIZADO, 3" X 2", CONEXÃO ROSQUEADA, INS TALADO EM PRUMADAS - FORNECIMENTO E INSTALAÇÃO. AF_12/2015</v>
          </cell>
          <cell r="C3550" t="str">
            <v>UN</v>
          </cell>
          <cell r="D3550" t="str">
            <v>CR</v>
          </cell>
          <cell r="E3550" t="str">
            <v>78,87</v>
          </cell>
        </row>
        <row r="3551">
          <cell r="A3551">
            <v>92918</v>
          </cell>
          <cell r="B3551" t="str">
            <v>LUVA DE REDUÇÃO, EM FERRO GALVANIZADO, 1" X 1/2", CONEXÃO ROSQUEADA, I NSTALADO EM REDE DE ALIMENTAÇÃO PARA HIDRANTE - FORNECIMENTO E INSTALA ÇÃO. AF_12/2015</v>
          </cell>
          <cell r="C3551" t="str">
            <v>UN</v>
          </cell>
          <cell r="D3551" t="str">
            <v>CR</v>
          </cell>
          <cell r="E3551" t="str">
            <v>21,77</v>
          </cell>
        </row>
        <row r="3552">
          <cell r="A3552">
            <v>92920</v>
          </cell>
          <cell r="B3552" t="str">
            <v>LUVA DE REDUÇÃO, EM FERRO GALVANIZADO, 1" X 3/4", CONEXÃO ROSQUEADA, I NSTALADO EM REDE DE ALIMENTAÇÃO PARA HIDRANTE - FORNECIMENTO E INSTALA ÇÃO. AF_12/2015</v>
          </cell>
          <cell r="C3552" t="str">
            <v>UN</v>
          </cell>
          <cell r="D3552" t="str">
            <v>CR</v>
          </cell>
          <cell r="E3552" t="str">
            <v>21,86</v>
          </cell>
        </row>
        <row r="3553">
          <cell r="A3553">
            <v>92925</v>
          </cell>
          <cell r="B3553" t="str">
            <v>LUVA DE REDUÇÃO, EM FERRO GALVANIZADO, 1 1/4" X 1", CONEXÃO ROSQUEADA, INSTALADO EM REDE DE ALIMENTAÇÃO PARA HIDRANTE - FORNECIMENTO E INSTA LAÇÃO. AF_12/2015</v>
          </cell>
          <cell r="C3553" t="str">
            <v>UN</v>
          </cell>
          <cell r="D3553" t="str">
            <v>CR</v>
          </cell>
          <cell r="E3553" t="str">
            <v>25,93</v>
          </cell>
        </row>
        <row r="3554">
          <cell r="A3554">
            <v>92926</v>
          </cell>
          <cell r="B3554" t="str">
            <v>LUVA DE REDUÇÃO, EM FERRO GALVANIZADO, 1 1/4" X 1/2", CONEXÃO ROSQUEAD A, INSTALADO EM REDE DE ALIMENTAÇÃO PARA HIDRANTE - FORNECIMENTO E INS TALAÇÃO. AF_12/2015</v>
          </cell>
          <cell r="C3554" t="str">
            <v>UN</v>
          </cell>
          <cell r="D3554" t="str">
            <v>CR</v>
          </cell>
          <cell r="E3554" t="str">
            <v>25,75</v>
          </cell>
        </row>
        <row r="3555">
          <cell r="A3555">
            <v>92927</v>
          </cell>
          <cell r="B3555" t="str">
            <v>LUVA DE REDUÇÃO, EM FERRO GALVANIZADO, 1 1/4" X 3/4", CONEXÃO ROSQUEAD A, INSTALADO EM REDE DE ALIMENTAÇÃO PARA HIDRANTE - FORNECIMENTO E INS TALAÇÃO. AF_12/2015</v>
          </cell>
          <cell r="C3555" t="str">
            <v>UN</v>
          </cell>
          <cell r="D3555" t="str">
            <v>CR</v>
          </cell>
          <cell r="E3555" t="str">
            <v>25,75</v>
          </cell>
        </row>
        <row r="3556">
          <cell r="A3556">
            <v>92928</v>
          </cell>
          <cell r="B3556" t="str">
            <v>LUVA DE REDUÇÃO, EM FERRO GALVANIZADO, 1.1/2" X 1.1/4", CONEXÃO ROSQUE ADA, INSTALADO EM REDE DE ALIMENTAÇÃO PARA HIDRANTE - FORNECIMENTO E I NSTALAÇÃO. AF_12/2015</v>
          </cell>
          <cell r="C3556" t="str">
            <v>UN</v>
          </cell>
          <cell r="D3556" t="str">
            <v>CR</v>
          </cell>
          <cell r="E3556" t="str">
            <v>30,78</v>
          </cell>
        </row>
        <row r="3557">
          <cell r="A3557">
            <v>92929</v>
          </cell>
          <cell r="B3557" t="str">
            <v>LUVA DE REDUÇÃO, EM FERRO GALVANIZADO, 1.1/2" X 1", CONEXÃO ROSQUEADA, INSTALADO EM REDE DE ALIMENTAÇÃO PARA HIDRANTE - FORNECIMENTO E INSTA LAÇÃO. AF_12/2015</v>
          </cell>
          <cell r="C3557" t="str">
            <v>UN</v>
          </cell>
          <cell r="D3557" t="str">
            <v>CR</v>
          </cell>
          <cell r="E3557" t="str">
            <v>30,96</v>
          </cell>
        </row>
        <row r="3558">
          <cell r="A3558">
            <v>92930</v>
          </cell>
          <cell r="B3558" t="str">
            <v>LUVA DE REDUÇÃO, EM FERRO GALVANIZADO, 1.1/2" X 3/4", CONEXÃO ROSQUEAD  A, INSTALADO EM REDE DE ALIMENTAÇÃO PARA HIDRANTE - FORNECIMENTO E INS TALAÇÃO. AF_12/2015</v>
          </cell>
          <cell r="C3558" t="str">
            <v>UN</v>
          </cell>
          <cell r="D3558" t="str">
            <v>CR</v>
          </cell>
          <cell r="E3558" t="str">
            <v>30,56</v>
          </cell>
        </row>
        <row r="3559">
          <cell r="A3559">
            <v>92931</v>
          </cell>
          <cell r="B3559" t="str">
            <v>LUVA DE REDUÇÃO, EM FERRO GALVANIZADO, 2" X 1.1/2", CONEXÃO ROSQUEADA, INSTALADO EM REDE DE ALIMENTAÇÃO PARA HIDRANTE - FORNECIMENTO E INSTA LAÇÃO. AF_12/2015</v>
          </cell>
          <cell r="C3559" t="str">
            <v>UN</v>
          </cell>
          <cell r="D3559" t="str">
            <v>CR</v>
          </cell>
          <cell r="E3559" t="str">
            <v>39,92</v>
          </cell>
        </row>
        <row r="3560">
          <cell r="A3560">
            <v>92932</v>
          </cell>
          <cell r="B3560" t="str">
            <v>LUVA DE REDUÇÃO, EM FERRO GALVANIZADO, 2" X 1.1/4", CONEXÃO ROSQUEADA, INSTALADO EM REDE DE ALIMENTAÇÃO PARA HIDRANTE - FORNECIMENTO E INSTA LAÇÃO. AF_12/2015</v>
          </cell>
          <cell r="C3560" t="str">
            <v>UN</v>
          </cell>
          <cell r="D3560" t="str">
            <v>CR</v>
          </cell>
          <cell r="E3560" t="str">
            <v>39,88</v>
          </cell>
        </row>
        <row r="3561">
          <cell r="A3561">
            <v>92933</v>
          </cell>
          <cell r="B3561" t="str">
            <v>LUVA DE REDUÇÃO, EM FERRO GALVANIZADO, 2" X 1", CONEXÃO ROSQUEADA, INS TALADO EM REDE DE ALIMENTAÇÃO PARA HIDRANTE - FORNECIMENTO E INSTALAÇÃ O. AF_12/2015</v>
          </cell>
          <cell r="C3561" t="str">
            <v>UN</v>
          </cell>
          <cell r="D3561" t="str">
            <v>CR</v>
          </cell>
          <cell r="E3561" t="str">
            <v>39,70</v>
          </cell>
        </row>
        <row r="3562">
          <cell r="A3562">
            <v>92934</v>
          </cell>
          <cell r="B3562" t="str">
            <v>LUVA DE REDUÇÃO, EM FERRO GALVANIZADO, 2.1/2" X 1.1/2", CONEXÃO ROSQUE ADA, INSTALADO EM REDE DE ALIMENTAÇÃO PARA HIDRANTE - FORNECIMENTO E I NSTALAÇÃO. AF_12/2015</v>
          </cell>
          <cell r="C3562" t="str">
            <v>UN</v>
          </cell>
          <cell r="D3562" t="str">
            <v>CR</v>
          </cell>
          <cell r="E3562" t="str">
            <v>60,54</v>
          </cell>
        </row>
        <row r="3563">
          <cell r="A3563">
            <v>92935</v>
          </cell>
          <cell r="B3563" t="str">
            <v>LUVA DE REDUÇÃO, EM FERRO GALVANIZADO, 2.1/2" X 2", CONEXÃO ROSQUEADA, INSTALADO EM REDE DE ALIMENTAÇÃO PARA HIDRANTE - FORNECIMENTO E INSTA LAÇÃO. AF_12/2015</v>
          </cell>
          <cell r="C3563" t="str">
            <v>UN</v>
          </cell>
          <cell r="D3563" t="str">
            <v>CR</v>
          </cell>
          <cell r="E3563" t="str">
            <v>60,54</v>
          </cell>
        </row>
        <row r="3564">
          <cell r="A3564">
            <v>92936</v>
          </cell>
          <cell r="B3564" t="str">
            <v>LUVA DE REDUÇÃO, EM FERRO GALVANIZADO, 3" X 2.1/2", CONEXÃO ROSQUEADA, INSTALADO EM REDE DE ALIMENTAÇÃO PARA HIDRANTE - FORNECIMENTO E INSTA LAÇÃO. AF_12/2015</v>
          </cell>
          <cell r="C3564" t="str">
            <v>UN</v>
          </cell>
          <cell r="D3564" t="str">
            <v>CR</v>
          </cell>
          <cell r="E3564" t="str">
            <v>80,92</v>
          </cell>
        </row>
        <row r="3565">
          <cell r="A3565">
            <v>92937</v>
          </cell>
          <cell r="B3565" t="str">
            <v>LUVA DE REDUÇÃO, EM FERRO GALVANIZADO, 3" X 2", CONEXÃO ROSQUEADA, INS TALADO EM REDE DE ALIMENTAÇÃO PARA HIDRANTE - FORNECIMENTO E INSTALAÇÃ O. AF_12/2015</v>
          </cell>
          <cell r="C3565" t="str">
            <v>UN</v>
          </cell>
          <cell r="D3565" t="str">
            <v>CR</v>
          </cell>
          <cell r="E3565" t="str">
            <v>80,92</v>
          </cell>
        </row>
        <row r="3566">
          <cell r="A3566">
            <v>92938</v>
          </cell>
          <cell r="B3566" t="str">
            <v>LUVA DE REDUÇÃO, EM FERRO GALVANIZADO, 1" X 1/2", CONEXÃO ROSQUEADA, I NSTALADO EM REDE DE ALIMENTAÇÃO PARA SPRINKLER - FORNECIMENTO E INSTAL AÇÃO. AF_12/2015</v>
          </cell>
          <cell r="C3566" t="str">
            <v>UN</v>
          </cell>
          <cell r="D3566" t="str">
            <v>CR</v>
          </cell>
          <cell r="E3566" t="str">
            <v>16,22</v>
          </cell>
        </row>
        <row r="3567">
          <cell r="A3567">
            <v>92939</v>
          </cell>
          <cell r="B3567" t="str">
            <v>LUVA DE REDUÇÃO, EM FERRO GALVANIZADO, 1" X 3/4", CONEXÃO ROSQUEADA, I NSTALADO EM REDE DE ALIMENTAÇÃO PARA SPRINKLER - FORNECIMENTO E INSTAL  AÇÃO. AF_12/2015</v>
          </cell>
          <cell r="C3567" t="str">
            <v>UN</v>
          </cell>
          <cell r="D3567" t="str">
            <v>CR</v>
          </cell>
          <cell r="E3567" t="str">
            <v>16,31</v>
          </cell>
        </row>
        <row r="3568">
          <cell r="A3568">
            <v>92940</v>
          </cell>
          <cell r="B3568" t="str">
            <v>LUVA DE REDUÇÃO, EM FERRO GALVANIZADO, 1.1/4" X 1", CONEXÃO ROSQUEADA, INSTALADO EM REDE DE ALIMENTAÇÃO PARA SPRINKLER - FORNECIMENTO E INST ALAÇÃO. AF_12/2015</v>
          </cell>
          <cell r="C3568" t="str">
            <v>UN</v>
          </cell>
          <cell r="D3568" t="str">
            <v>CR</v>
          </cell>
          <cell r="E3568" t="str">
            <v>19,62</v>
          </cell>
        </row>
        <row r="3569">
          <cell r="A3569">
            <v>92941</v>
          </cell>
          <cell r="B3569" t="str">
            <v>LUVA DE REDUÇÃO, EM FERRO GALVANIZADO, 1.1/4" X 1/2", CONEXÃO ROSQUEAD A, INSTALADO EM REDE DE ALIMENTAÇÃO PARA SPRINKLER - FORNECIMENTO E IN STALAÇÃO. AF_12/2015</v>
          </cell>
          <cell r="C3569" t="str">
            <v>UN</v>
          </cell>
          <cell r="D3569" t="str">
            <v>CR</v>
          </cell>
          <cell r="E3569" t="str">
            <v>19,44</v>
          </cell>
        </row>
        <row r="3570">
          <cell r="A3570">
            <v>92942</v>
          </cell>
          <cell r="B3570" t="str">
            <v>LUVA DE REDUÇÃO, EM FERRO GALVANIZADO, 1.1/4" X 3/4", CONEXÃO ROSQUEAD A, INSTALADO EM REDE DE ALIMENTAÇÃO PARA SPRINKLER - FORNECIMENTO E IN STALAÇÃO. AF_12/2015</v>
          </cell>
          <cell r="C3570" t="str">
            <v>UN</v>
          </cell>
          <cell r="D3570" t="str">
            <v>CR</v>
          </cell>
          <cell r="E3570" t="str">
            <v>19,44</v>
          </cell>
        </row>
        <row r="3571">
          <cell r="A3571">
            <v>92943</v>
          </cell>
          <cell r="B3571" t="str">
            <v>LUVA DE REDUÇÃO, EM FERRO GALVANIZADO, 1.1/2" X 1.1/4", CONEXÃO ROSQUE ADA, INSTALADO EM REDE DE ALIMENTAÇÃO PARA SPRINKLER - FORNECIMENTO E INSTALAÇÃO. AF_12/2015</v>
          </cell>
          <cell r="C3571" t="str">
            <v>UN</v>
          </cell>
          <cell r="D3571" t="str">
            <v>CR</v>
          </cell>
          <cell r="E3571" t="str">
            <v>23,59</v>
          </cell>
        </row>
        <row r="3572">
          <cell r="A3572">
            <v>92944</v>
          </cell>
          <cell r="B3572" t="str">
            <v>LUVA DE REDUÇÃO, EM FERRO GALVANIZADO, 1.1/2" X 1", CONEXÃO ROSQUEADA, INSTALADO EM REDE DE ALIMENTAÇÃO PARA SPRINKLER - FORNECIMENTO E INST ALAÇÃO. AF_12/2015</v>
          </cell>
          <cell r="C3572" t="str">
            <v>UN</v>
          </cell>
          <cell r="D3572" t="str">
            <v>CR</v>
          </cell>
          <cell r="E3572" t="str">
            <v>23,77</v>
          </cell>
        </row>
        <row r="3573">
          <cell r="A3573">
            <v>92945</v>
          </cell>
          <cell r="B3573" t="str">
            <v>LUVA DE REDUÇÃO, EM FERRO GALVANIZADO, 1.1/2" X 3/4", CONEXÃO ROSQUEAD A, INSTALADO EM REDE DE ALIMENTAÇÃO PARA SPRINKLER - FORNECIMENTO E IN STALAÇÃO. AF_12/2015</v>
          </cell>
          <cell r="C3573" t="str">
            <v>UN</v>
          </cell>
          <cell r="D3573" t="str">
            <v>CR</v>
          </cell>
          <cell r="E3573" t="str">
            <v>23,37</v>
          </cell>
        </row>
        <row r="3574">
          <cell r="A3574">
            <v>92946</v>
          </cell>
          <cell r="B3574" t="str">
            <v>LUVA DE REDUÇÃO, EM FERRO GALVANIZADO, 2" X 1.1/2", CONEXÃO ROSQUEADA, INSTALADO EM REDE DE ALIMENTAÇÃO PARA SPRINKLER - FORNECIMENTO E INST ALAÇÃO. AF_12/2015</v>
          </cell>
          <cell r="C3574" t="str">
            <v>UN</v>
          </cell>
          <cell r="D3574" t="str">
            <v>CR</v>
          </cell>
          <cell r="E3574" t="str">
            <v>31,65</v>
          </cell>
        </row>
        <row r="3575">
          <cell r="A3575">
            <v>92947</v>
          </cell>
          <cell r="B3575" t="str">
            <v>LUVA DE REDUÇÃO, EM FERRO GALVANIZADO, 2" X 1.1/4", CONEXÃO ROSQUEADA, INSTALADO EM REDE DE ALIMENTAÇÃO PARA SPRINKLER - FORNECIMENTO E INST ALAÇÃO. AF_12/2015</v>
          </cell>
          <cell r="C3575" t="str">
            <v>UN</v>
          </cell>
          <cell r="D3575" t="str">
            <v>CR</v>
          </cell>
          <cell r="E3575" t="str">
            <v>31,60</v>
          </cell>
        </row>
        <row r="3576">
          <cell r="A3576">
            <v>92948</v>
          </cell>
          <cell r="B3576" t="str">
            <v xml:space="preserve">LUVA DE REDUÇÃO, EM FERRO GALVANIZADO, 2" X 1", CONEXÃO ROSQUEADA, INS TALADO EM REDE DE ALIMENTAÇÃO PARA SPRINKLER - FORNECIMENTO E INSTALAÇ ÃO. AF_12/2015 </v>
          </cell>
          <cell r="C3576" t="str">
            <v>UN</v>
          </cell>
          <cell r="D3576" t="str">
            <v>CR</v>
          </cell>
          <cell r="E3576" t="str">
            <v>31,42</v>
          </cell>
        </row>
        <row r="3577">
          <cell r="A3577">
            <v>92949</v>
          </cell>
          <cell r="B3577" t="str">
            <v>LUVA DE REDUÇÃO, EM FERRO GALVANIZADO, 2 1/2" X 1.1/2", CONEXÃO ROSQUE ADA, INSTALADO EM REDE DE ALIMENTAÇÃO PARA SPRINKLER - FORNECIMENTO E INSTALAÇÃO. AF_12/2015</v>
          </cell>
          <cell r="C3577" t="str">
            <v>UN</v>
          </cell>
          <cell r="D3577" t="str">
            <v>CR</v>
          </cell>
          <cell r="E3577" t="str">
            <v>50,62</v>
          </cell>
        </row>
        <row r="3578">
          <cell r="A3578">
            <v>92950</v>
          </cell>
          <cell r="B3578" t="str">
            <v>LUVA DE REDUÇÃO, EM FERRO GALVANIZADO, 2 1/2" X 2", CONEXÃO ROSQUEADA, INSTALADO EM REDE DE ALIMENTAÇÃO PARA SPRINKLER - FORNECIMENTO E INST ALAÇÃO. AF_12/2015</v>
          </cell>
          <cell r="C3578" t="str">
            <v>UN</v>
          </cell>
          <cell r="D3578" t="str">
            <v>CR</v>
          </cell>
          <cell r="E3578" t="str">
            <v>50,62</v>
          </cell>
        </row>
        <row r="3579">
          <cell r="A3579">
            <v>92951</v>
          </cell>
          <cell r="B3579" t="str">
            <v>LUVA DE REDUÇÃO, EM FERRO GALVANIZADO, 3" X 2.1/2", CONEXÃO ROSQUEADA, INSTALADO EM REDE DE ALIMENTAÇÃO PARA SPRINKLER - FORNECIMENTO E INST ALAÇÃO. AF_12/2015</v>
          </cell>
          <cell r="C3579" t="str">
            <v>UN</v>
          </cell>
          <cell r="D3579" t="str">
            <v>CR</v>
          </cell>
          <cell r="E3579" t="str">
            <v>69,39</v>
          </cell>
        </row>
        <row r="3580">
          <cell r="A3580">
            <v>92952</v>
          </cell>
          <cell r="B3580" t="str">
            <v>LUVA DE REDUÇÃO, EM FERRO GALVANIZADO, 3" X 2", CONEXÃO ROSQUEADA, INS TALADO EM REDE DE ALIMENTAÇÃO PARA SPRINKLER - FORNECIMENTO E INSTALAÇ ÃO. AF_12/2015</v>
          </cell>
          <cell r="C3580" t="str">
            <v>UN</v>
          </cell>
          <cell r="D3580" t="str">
            <v>CR</v>
          </cell>
          <cell r="E3580" t="str">
            <v>69,39</v>
          </cell>
        </row>
        <row r="3581">
          <cell r="A3581">
            <v>92953</v>
          </cell>
          <cell r="B3581" t="str">
            <v>LUVA DE REDUÇÃO, EM FERRO GALVANIZADO, 3/4" X 1/2", CONEXÃO ROSQUEADA, INSTALADO EM RAMAIS E SUB-RAMAIS DE GÁS - FORNECIMENTO E INSTALAÇÃO. AF_12/2015</v>
          </cell>
          <cell r="C3581" t="str">
            <v>UN</v>
          </cell>
          <cell r="D3581" t="str">
            <v>CR</v>
          </cell>
          <cell r="E3581" t="str">
            <v>13,74</v>
          </cell>
        </row>
        <row r="3582">
          <cell r="A3582">
            <v>93050</v>
          </cell>
          <cell r="B3582" t="str">
            <v>LUVA PASSANTE EM COBRE, SEM ANEL DE SOLDA, DN 22 MM, INSTALADO EM PRUM ADA FORNECIMENTO E INSTALAÇÃO. AF_01/2016_P</v>
          </cell>
          <cell r="C3582" t="str">
            <v>UN</v>
          </cell>
          <cell r="D3582" t="str">
            <v>CR</v>
          </cell>
          <cell r="E3582" t="str">
            <v>5,55</v>
          </cell>
        </row>
        <row r="3583">
          <cell r="A3583">
            <v>93051</v>
          </cell>
          <cell r="B3583" t="str">
            <v>BUCHA DE REDUÇÃO EM COBRE, SEM ANEL DE SOLDA, PONTA X BOLSA, 22 X 15 M M, INSTALADO EM PRUMADA FORNECIMENTO E INSTALAÇÃO. AF_01/2016_P</v>
          </cell>
          <cell r="C3583" t="str">
            <v>UN</v>
          </cell>
          <cell r="D3583" t="str">
            <v>CR</v>
          </cell>
          <cell r="E3583" t="str">
            <v>5,16</v>
          </cell>
        </row>
        <row r="3584">
          <cell r="A3584">
            <v>93052</v>
          </cell>
          <cell r="B3584" t="str">
            <v>JUNTA DE EXPANSÃO EM COBRE, PONTA X PONTA, DN 22 MM, INSTALADO EM PRUM ADA FORNECIMENTO E INSTALAÇÃO. AF_01/2016_P</v>
          </cell>
          <cell r="C3584" t="str">
            <v>UN</v>
          </cell>
          <cell r="D3584" t="str">
            <v>CR</v>
          </cell>
          <cell r="E3584" t="str">
            <v>225,03</v>
          </cell>
        </row>
        <row r="3585">
          <cell r="A3585">
            <v>93054</v>
          </cell>
          <cell r="B3585" t="str">
            <v>CONECTOR EM BRONZE/LATÃO, SEM ANEL DE SOLDA, BOLSA X ROSCA F, 22 MM X 3/4, INSTALADO EM PRUMADA FORNECIMENTO E INSTALAÇÃO. AF_01/2016_P</v>
          </cell>
          <cell r="C3585" t="str">
            <v>UN</v>
          </cell>
          <cell r="D3585" t="str">
            <v>CR</v>
          </cell>
          <cell r="E3585" t="str">
            <v>10,13</v>
          </cell>
        </row>
        <row r="3586">
          <cell r="A3586">
            <v>93055</v>
          </cell>
          <cell r="B3586" t="str">
            <v>CURVA DE TRANSPOSIÇÃO EM BRONZE/LATÃO, SEM ANEL DE SOLDA, BOLSA X BOLS A, DN 22 MM, INSTALADO EM PRUMADA FORNECIMENTO E INSTALAÇÃO. AF_01/2 016_P</v>
          </cell>
          <cell r="C3586" t="str">
            <v>UN</v>
          </cell>
          <cell r="D3586" t="str">
            <v>CR</v>
          </cell>
          <cell r="E3586" t="str">
            <v>20,09</v>
          </cell>
        </row>
        <row r="3587">
          <cell r="A3587">
            <v>93056</v>
          </cell>
          <cell r="B3587" t="str">
            <v xml:space="preserve">LUVA PASSANTE EM COBRE, SEM ANEL DE SOLDA, DN 28 MM, INSTALADO EM PRUM ADA FORNECIMENTO E INSTALAÇÃO. AF_01/2016_P </v>
          </cell>
          <cell r="C3587" t="str">
            <v>UN</v>
          </cell>
          <cell r="D3587" t="str">
            <v>CR</v>
          </cell>
          <cell r="E3587" t="str">
            <v>7,91</v>
          </cell>
        </row>
        <row r="3588">
          <cell r="A3588">
            <v>93057</v>
          </cell>
          <cell r="B3588" t="str">
            <v>BUCHA DE REDUÇÃO EM COBRE, SEM ANEL DE SOLDA, PONTA X BOLSA, 28 X 22 M M, INSTALADO EM PRUMADA FORNECIMENTO E INSTALAÇÃO. AF_01/2016_P</v>
          </cell>
          <cell r="C3588" t="str">
            <v>UN</v>
          </cell>
          <cell r="D3588" t="str">
            <v>CR</v>
          </cell>
          <cell r="E3588" t="str">
            <v>6,98</v>
          </cell>
        </row>
        <row r="3589">
          <cell r="A3589">
            <v>93058</v>
          </cell>
          <cell r="B3589" t="str">
            <v>JUNTA DE EXPANSÃO EM COBRE, PONTA X PONTA, DN 28 MM, INSTALADO EM PRUM ADA FORNECIMENTO E INSTALAÇÃO. AF_01/2016_P</v>
          </cell>
          <cell r="C3589" t="str">
            <v>UN</v>
          </cell>
          <cell r="D3589" t="str">
            <v>CR</v>
          </cell>
          <cell r="E3589" t="str">
            <v>247,45</v>
          </cell>
        </row>
        <row r="3590">
          <cell r="A3590">
            <v>93059</v>
          </cell>
          <cell r="B3590" t="str">
            <v>CONECTOR EM BRONZE/LATÃO, SEM ANEL DE SOLDA, BOLSA X ROSCA F, 28 MM X 1/2, INSTALADO EM PRUMADA FORNECIMENTO E INSTALAÇÃO. AF_01/2016_P</v>
          </cell>
          <cell r="C3590" t="str">
            <v>UN</v>
          </cell>
          <cell r="D3590" t="str">
            <v>CR</v>
          </cell>
          <cell r="E3590" t="str">
            <v>13,75</v>
          </cell>
        </row>
        <row r="3591">
          <cell r="A3591">
            <v>93060</v>
          </cell>
          <cell r="B3591" t="str">
            <v>CURVA DE TRANSPOSIÇÃO EM BRONZE/LATÃO, SEM ANEL DE SOLDA, BOLSA X BOLS A, 28 MM, INSTALADO EM PRUMADA FORNECIMENTO E INSTALAÇÃO. AF_01/2016 _P</v>
          </cell>
          <cell r="C3591" t="str">
            <v>UN</v>
          </cell>
          <cell r="D3591" t="str">
            <v>CR</v>
          </cell>
          <cell r="E3591" t="str">
            <v>34,64</v>
          </cell>
        </row>
        <row r="3592">
          <cell r="A3592">
            <v>93061</v>
          </cell>
          <cell r="B3592" t="str">
            <v>LUVA PASSANTE EM COBRE, SEM ANEL DE SOLDA, DN 35 MM, INSTALADO EM PRUM ADA FORNECIMENTO E INSTALAÇÃO. AF_01/2016_P</v>
          </cell>
          <cell r="C3592" t="str">
            <v>UN</v>
          </cell>
          <cell r="D3592" t="str">
            <v>CR</v>
          </cell>
          <cell r="E3592" t="str">
            <v>14,33</v>
          </cell>
        </row>
        <row r="3593">
          <cell r="A3593">
            <v>93062</v>
          </cell>
          <cell r="B3593" t="str">
            <v>BUCHA DE REDUÇÃO EM COBRE, SEM ANEL DE SOLDA, PONTA X BOLSA, 35 X 28 M M, INSTALADO EM PRUMADA FORNECIMENTO E INSTALAÇÃO. AF_01/2016_P</v>
          </cell>
          <cell r="C3593" t="str">
            <v>UN</v>
          </cell>
          <cell r="D3593" t="str">
            <v>CR</v>
          </cell>
          <cell r="E3593" t="str">
            <v>12,53</v>
          </cell>
        </row>
        <row r="3594">
          <cell r="A3594">
            <v>93063</v>
          </cell>
          <cell r="B3594" t="str">
            <v>JUNTA DE EXPANSÃO EM BRONZE/LATÃO, PONTA X PONTA, DN 35 MM, INSTALADO EM PRUMADA FORNECIMENTO E INSTALAÇÃO. AF_01/2016_P</v>
          </cell>
          <cell r="C3594" t="str">
            <v>UN</v>
          </cell>
          <cell r="D3594" t="str">
            <v>CR</v>
          </cell>
          <cell r="E3594" t="str">
            <v>283,37</v>
          </cell>
        </row>
        <row r="3595">
          <cell r="A3595">
            <v>93064</v>
          </cell>
          <cell r="B3595" t="str">
            <v>LUVA PASSANTE EM COBRE, SEM ANEL DE SOLDA, DN 42 MM, INSTALADO EM PRUM ADA FORNECIMENTO E INSTALAÇÃO. AF_01/2016_P</v>
          </cell>
          <cell r="C3595" t="str">
            <v>UN</v>
          </cell>
          <cell r="D3595" t="str">
            <v>CR</v>
          </cell>
          <cell r="E3595" t="str">
            <v>21,22</v>
          </cell>
        </row>
        <row r="3596">
          <cell r="A3596">
            <v>93065</v>
          </cell>
          <cell r="B3596" t="str">
            <v>BUCHA DE REDUÇÃO EM COBRE, SEM ANEL DE SOLDA, PONTA X BOLSA, 42 X 35 M M, INSTALADO EM PRUMADA FORNECIMENTO E INSTALAÇÃO. AF_01/2016_P</v>
          </cell>
          <cell r="C3596" t="str">
            <v>UN</v>
          </cell>
          <cell r="D3596" t="str">
            <v>CR</v>
          </cell>
          <cell r="E3596" t="str">
            <v>19,88</v>
          </cell>
        </row>
        <row r="3597">
          <cell r="A3597">
            <v>93066</v>
          </cell>
          <cell r="B3597" t="str">
            <v>JUNTA DE EXPANSÃO EM BRONZE/LATÃO, PONTA X PONTA, DN 42 MM, INSTALADO EM PRUMADA FORNECIMENTO E INSTALAÇÃO. AF_01/2016_P</v>
          </cell>
          <cell r="C3597" t="str">
            <v>UN</v>
          </cell>
          <cell r="D3597" t="str">
            <v>CR</v>
          </cell>
          <cell r="E3597" t="str">
            <v>354,98</v>
          </cell>
        </row>
        <row r="3598">
          <cell r="A3598">
            <v>93067</v>
          </cell>
          <cell r="B3598" t="str">
            <v>LUVA PASSANTE EM COBRE, SEM ANEL DE SOLDA, DN 54 MM, INSTALADO EM PRUM ADA FORNECIMENTO E INSTALAÇÃO. AF_01/2016_P</v>
          </cell>
          <cell r="C3598" t="str">
            <v>UN</v>
          </cell>
          <cell r="D3598" t="str">
            <v>CR</v>
          </cell>
          <cell r="E3598" t="str">
            <v>31,24</v>
          </cell>
        </row>
        <row r="3599">
          <cell r="A3599">
            <v>93068</v>
          </cell>
          <cell r="B3599" t="str">
            <v>BUCHA DE REDUÇÃO EM COBRE, SEM ANEL DE SOLDA, PONTA X BOLSA, 54 X 42 M M, INSTALADO EM PRUMADA FORNECIMENTO E INSTALAÇÃO. AF_01/2016_P</v>
          </cell>
          <cell r="C3599" t="str">
            <v>UN</v>
          </cell>
          <cell r="D3599" t="str">
            <v>CR</v>
          </cell>
          <cell r="E3599" t="str">
            <v>27,32</v>
          </cell>
        </row>
        <row r="3600">
          <cell r="A3600">
            <v>93069</v>
          </cell>
          <cell r="B3600" t="str">
            <v>JUNTA DE EXPANSÃO EM BRONZE/LATÃO, PONTA X PONTA, DN 54 MM, INSTALADO EM PRUMADA FORNECIMENTO E INSTALAÇÃO. AF_01/2016_P</v>
          </cell>
          <cell r="C3600" t="str">
            <v>UN</v>
          </cell>
          <cell r="D3600" t="str">
            <v>CR</v>
          </cell>
          <cell r="E3600" t="str">
            <v>491,75</v>
          </cell>
        </row>
        <row r="3601">
          <cell r="A3601">
            <v>93070</v>
          </cell>
          <cell r="B3601" t="str">
            <v>LUVA PASSANTE EM COBRE, SEM ANEL DE SOLDA, DN 66 MM, INSTALADO EM PRUM  ADA FORNECIMENTO E INSTALAÇÃO. AF_01/2016_P</v>
          </cell>
          <cell r="C3601" t="str">
            <v>UN</v>
          </cell>
          <cell r="D3601" t="str">
            <v>CR</v>
          </cell>
          <cell r="E3601" t="str">
            <v>78,86</v>
          </cell>
        </row>
        <row r="3602">
          <cell r="A3602">
            <v>93071</v>
          </cell>
          <cell r="B3602" t="str">
            <v>BUCHA DE REDUÇÃO EM COBRE, SEM ANEL DE SOLDA, PONTA X BOLSA, 66 X 54 M M, INSTALADO EM PRUMADA FORNECIMENTO E INSTALAÇÃO. AF_01/2016_P</v>
          </cell>
          <cell r="C3602" t="str">
            <v>UN</v>
          </cell>
          <cell r="D3602" t="str">
            <v>CR</v>
          </cell>
          <cell r="E3602" t="str">
            <v>73,21</v>
          </cell>
        </row>
        <row r="3603">
          <cell r="A3603">
            <v>93072</v>
          </cell>
          <cell r="B3603" t="str">
            <v>JUNTA DE EXPANSÃO EM BRONZE/LATÃO, PONTA X PONTA, DN 66 MM, INSTALADO EM PRUMADA FORNECIMENTO E INSTALAÇÃO. AF_01/2016_P</v>
          </cell>
          <cell r="C3603" t="str">
            <v>UN</v>
          </cell>
          <cell r="D3603" t="str">
            <v>CR</v>
          </cell>
          <cell r="E3603" t="str">
            <v>648,71</v>
          </cell>
        </row>
        <row r="3604">
          <cell r="A3604">
            <v>93073</v>
          </cell>
          <cell r="B3604" t="str">
            <v>TE DUPLA CURVA EM BRONZE/LATÃO, SEM ANEL DE SOLDA, ROSCA F X BOLSA X R OSCA F, 3/4 X 22 X 3/4, INSTALADO EM PRUMADA FORNECIMENTO E INSTAL AÇÃO. AF_01/2016_P</v>
          </cell>
          <cell r="C3604" t="str">
            <v>UN</v>
          </cell>
          <cell r="D3604" t="str">
            <v>CR</v>
          </cell>
          <cell r="E3604" t="str">
            <v>37,05</v>
          </cell>
        </row>
        <row r="3605">
          <cell r="A3605">
            <v>93074</v>
          </cell>
          <cell r="B3605" t="str">
            <v>CURVA EM COBRE, 45 GRAUS, SEM ANEL DE SOLDA, BOLSA X BOLSA, DN 15 MM, INSTALADO EM RAMAL DE DISTRIBUIÇÃO FORNECIMENTO E INSTALAÇÃO. AF_01/ 2016_P</v>
          </cell>
          <cell r="C3605" t="str">
            <v>UN</v>
          </cell>
          <cell r="D3605" t="str">
            <v>CR</v>
          </cell>
          <cell r="E3605" t="str">
            <v>7,25</v>
          </cell>
        </row>
        <row r="3606">
          <cell r="A3606">
            <v>93075</v>
          </cell>
          <cell r="B3606" t="str">
            <v>COTOVELO EM BRONZE/LATÃO, 90 GRAUS, SEM ANEL DE SOLDA, BOLSA X ROSCA F , DN 15 MM X 1/2, INSTALADO EM RAMAL DE DISTRIBUIÇÃO FORNECIMENTO E INSTALAÇÃO. AF_01/2016_P</v>
          </cell>
          <cell r="C3606" t="str">
            <v>UN</v>
          </cell>
          <cell r="D3606" t="str">
            <v>CR</v>
          </cell>
          <cell r="E3606" t="str">
            <v>10,98</v>
          </cell>
        </row>
        <row r="3607">
          <cell r="A3607">
            <v>93076</v>
          </cell>
          <cell r="B3607" t="str">
            <v>CURVA EM COBRE, 45 GRAUS, SEM ANEL DE SOLDA, BOLSA X BOLSA, DN 22 MM, INSTALADO EM RAMAL DE DISTRIBUIÇÃO FORNECIMENTO E INSTALAÇÃO. AF_01/ 2016_P</v>
          </cell>
          <cell r="C3607" t="str">
            <v>UN</v>
          </cell>
          <cell r="D3607" t="str">
            <v>CR</v>
          </cell>
          <cell r="E3607" t="str">
            <v>10,81</v>
          </cell>
        </row>
        <row r="3608">
          <cell r="A3608">
            <v>93077</v>
          </cell>
          <cell r="B3608" t="str">
            <v>COTOVELO EM BRONZE/LATÃO, 90 GRAUS, SEM ANEL DE SOLDA, BOLSA X ROSCA F , DN 22 MM X 1/2, INSTALADO EM RAMAL DE DISTRIBUIÇÃO FORNECIMENTO E INSTALAÇÃO. AF_01/2016_P</v>
          </cell>
          <cell r="C3608" t="str">
            <v>UN</v>
          </cell>
          <cell r="D3608" t="str">
            <v>CR</v>
          </cell>
          <cell r="E3608" t="str">
            <v>15,00</v>
          </cell>
        </row>
        <row r="3609">
          <cell r="A3609">
            <v>93078</v>
          </cell>
          <cell r="B3609" t="str">
            <v>COTOVELO EM BRONZE/LATÃO, 90 GRAUS, SEM ANEL DE SOLDA, BOLSA X ROSCA F , DN 22 MM X 3/4, INSTALADO EM RAMAL DE DISTRIBUIÇÃO FORNECIMENTO E INSTALAÇÃO. AF_01/2016_P</v>
          </cell>
          <cell r="C3609" t="str">
            <v>UN</v>
          </cell>
          <cell r="D3609" t="str">
            <v>CR</v>
          </cell>
          <cell r="E3609" t="str">
            <v>16,10</v>
          </cell>
        </row>
        <row r="3610">
          <cell r="A3610">
            <v>93079</v>
          </cell>
          <cell r="B3610" t="str">
            <v>CURVA EM COBRE, 45 GRAUS, SEM ANEL DE SOLDA, BOLSA X BOLSA, DN 28 MM, INSTALADO EM RAMAL DE DISTRIBUIÇÃO FORNECIMENTO E INSTALAÇÃO. AF_01/ 2016_P</v>
          </cell>
          <cell r="C3610" t="str">
            <v>UN</v>
          </cell>
          <cell r="D3610" t="str">
            <v>CR</v>
          </cell>
          <cell r="E3610" t="str">
            <v>14,52</v>
          </cell>
        </row>
        <row r="3611">
          <cell r="A3611">
            <v>93080</v>
          </cell>
          <cell r="B3611" t="str">
            <v xml:space="preserve">LUVA PASSANTE EM COBRE, SEM ANEL DE SOLDA, DN 15 MM, INSTALADO EM RAMA L DE DISTRIBUIÇÃO FORNECIMENTO E INSTALAÇÃO. AF_01/2016_P </v>
          </cell>
          <cell r="C3611" t="str">
            <v>UN</v>
          </cell>
          <cell r="D3611" t="str">
            <v>CR</v>
          </cell>
          <cell r="E3611" t="str">
            <v>4,68</v>
          </cell>
        </row>
        <row r="3612">
          <cell r="A3612">
            <v>93081</v>
          </cell>
          <cell r="B3612" t="str">
            <v>CONECTOR EM BRONZE/LATÃO, SEM ANEL DE SOLDA, BOLSA X ROSCA F, DN 15 MM X 1/2, INSTALADO EM RAMAL DE DISTRIBUIÇÃO FORNECIMENTO E INSTALAÇÃ O. AF_01/2016_P</v>
          </cell>
          <cell r="C3612" t="str">
            <v>UN</v>
          </cell>
          <cell r="D3612" t="str">
            <v>CR</v>
          </cell>
          <cell r="E3612" t="str">
            <v>9,41</v>
          </cell>
        </row>
        <row r="3613">
          <cell r="A3613">
            <v>93082</v>
          </cell>
          <cell r="B3613" t="str">
            <v>CURVA DE TRANSPOSIÇÃO EM BRONZE/LATÃO, SEM ANEL DE SOLDA, DN 15 MM, IN STALADO EM RAMAL DE DISTRIBUIÇÃO FORNECIMENTO E INSTALAÇÃO. AF_01/20 16_P</v>
          </cell>
          <cell r="C3613" t="str">
            <v>UN</v>
          </cell>
          <cell r="D3613" t="str">
            <v>CR</v>
          </cell>
          <cell r="E3613" t="str">
            <v>11,29</v>
          </cell>
        </row>
        <row r="3614">
          <cell r="A3614">
            <v>93083</v>
          </cell>
          <cell r="B3614" t="str">
            <v>JUNTA DE EXPANSÃO EM COBRE, PONTA X PONTA, DN 15 MM, INSTALADO EM RAMA L DE DISTRIBUIÇÃO FORNECIMENTO E INSTALAÇÃO. AF_01/2016_P</v>
          </cell>
          <cell r="C3614" t="str">
            <v>UN</v>
          </cell>
          <cell r="D3614" t="str">
            <v>CR</v>
          </cell>
          <cell r="E3614" t="str">
            <v>195,18</v>
          </cell>
        </row>
        <row r="3615">
          <cell r="A3615">
            <v>93084</v>
          </cell>
          <cell r="B3615" t="str">
            <v>LUVA PASSANTE EM COBRE, SEM ANEL DE SOLDA, DN 22 MM, INSTALADO EM RAMA L DE DISTRIBUIÇÃO FORNECIMENTO E INSTALAÇÃO. AF_01/2016_P</v>
          </cell>
          <cell r="C3615" t="str">
            <v>UN</v>
          </cell>
          <cell r="D3615" t="str">
            <v>CR</v>
          </cell>
          <cell r="E3615" t="str">
            <v>7,04</v>
          </cell>
        </row>
        <row r="3616">
          <cell r="A3616">
            <v>93085</v>
          </cell>
          <cell r="B3616" t="str">
            <v>BUCHA DE REDUÇÃO EM COBRE, SEM ANEL DE SOLDA, PONTA X BOLSA, 22 X 15 M M, INSTALADO EM RAMAL DE DISTRIBUIÇÃO FORNECIMENTO E INSTALAÇÃO. AF_ 01/2016_P</v>
          </cell>
          <cell r="C3616" t="str">
            <v>UN</v>
          </cell>
          <cell r="D3616" t="str">
            <v>CR</v>
          </cell>
          <cell r="E3616" t="str">
            <v>6,65</v>
          </cell>
        </row>
        <row r="3617">
          <cell r="A3617">
            <v>93086</v>
          </cell>
          <cell r="B3617" t="str">
            <v>JUNTA DE EXPANSÃO EM COBRE, PONTA X PONTA, DN 22 MM, INSTALADO EM RAMA L DE DISTRIBUIÇÃO FORNECIMENTO E INSTALAÇÃO. AF_01/2016_P</v>
          </cell>
          <cell r="C3617" t="str">
            <v>UN</v>
          </cell>
          <cell r="D3617" t="str">
            <v>CR</v>
          </cell>
          <cell r="E3617" t="str">
            <v>226,52</v>
          </cell>
        </row>
        <row r="3618">
          <cell r="A3618">
            <v>93087</v>
          </cell>
          <cell r="B3618" t="str">
            <v>CONECTOR EM BRONZE/LATÃO, SEM ANEL DE SOLDA, BOLSA X ROSCA F, DN 22 MM X 1/2, INSTALADO EM RAMAL DE DISTRIBUIÇÃO FORNECIMENTO E INSTALAÇÃ O. AF_01/2016_P</v>
          </cell>
          <cell r="C3618" t="str">
            <v>UN</v>
          </cell>
          <cell r="D3618" t="str">
            <v>CR</v>
          </cell>
          <cell r="E3618" t="str">
            <v>10,16</v>
          </cell>
        </row>
        <row r="3619">
          <cell r="A3619">
            <v>93088</v>
          </cell>
          <cell r="B3619" t="str">
            <v>CONECTOR EM BRONZE/LATÃO, SEM ANEL DE SOLDA, BOLSA X ROSCA F, DN 22 MM X 3/4, INSTALADO EM RAMAL DE DISTRIBUIÇÃO FORNECIMENTO E INSTALAÇÃ O. AF_01/2016_P</v>
          </cell>
          <cell r="C3619" t="str">
            <v>UN</v>
          </cell>
          <cell r="D3619" t="str">
            <v>CR</v>
          </cell>
          <cell r="E3619" t="str">
            <v>11,62</v>
          </cell>
        </row>
        <row r="3620">
          <cell r="A3620">
            <v>93089</v>
          </cell>
          <cell r="B3620" t="str">
            <v>CURVA DE TRANSPOSIÇÃO EM BRONZE/LATÃO, SEM ANEL DE SOLDA, BOLSA X BOLS A, DN 22 MM, INSTALADO EM RAMAL DE DISTRIBUIÇÃO FORNECIMENTO E INSTA LAÇÃO. AF_01/2016_P</v>
          </cell>
          <cell r="C3620" t="str">
            <v>UN</v>
          </cell>
          <cell r="D3620" t="str">
            <v>CR</v>
          </cell>
          <cell r="E3620" t="str">
            <v>21,58</v>
          </cell>
        </row>
        <row r="3621">
          <cell r="A3621">
            <v>93090</v>
          </cell>
          <cell r="B3621" t="str">
            <v>LUVA PASSANTE EM COBRE, SEM ANEL DE SOLDA, DN 28 MM, INSTALADO EM RAMA L DE DISTRIBUIÇÃO FORNECIMENTO E INSTALAÇÃO. AF_01/2016_P</v>
          </cell>
          <cell r="C3621" t="str">
            <v>UN</v>
          </cell>
          <cell r="D3621" t="str">
            <v>CR</v>
          </cell>
          <cell r="E3621" t="str">
            <v>9,40</v>
          </cell>
        </row>
        <row r="3622">
          <cell r="A3622">
            <v>93091</v>
          </cell>
          <cell r="B3622" t="str">
            <v>BUCHA DE REDUÇÃO EM COBRE, SEM ANEL DE SOLDA, PONTA X BOLSA, 28 X 22 M M, INSTALADO EM RAMAL DE DISTRIBUIÇÃO FORNECIMENTO E INSTALAÇÃO. AF_  01/2016_P</v>
          </cell>
          <cell r="C3622" t="str">
            <v>UN</v>
          </cell>
          <cell r="D3622" t="str">
            <v>CR</v>
          </cell>
          <cell r="E3622" t="str">
            <v>8,47</v>
          </cell>
        </row>
        <row r="3623">
          <cell r="A3623">
            <v>93092</v>
          </cell>
          <cell r="B3623" t="str">
            <v>JUNTA DE EXPANSÃO EM COBRE, PONTA X PONTA, DN 28 MM, INSTALADO EM RAMA L DE DISTRIBUIÇÃO FORNECIMENTO E INSTALAÇÃO. AF_01/2016_P</v>
          </cell>
          <cell r="C3623" t="str">
            <v>UN</v>
          </cell>
          <cell r="D3623" t="str">
            <v>CR</v>
          </cell>
          <cell r="E3623" t="str">
            <v>248,93</v>
          </cell>
        </row>
        <row r="3624">
          <cell r="A3624">
            <v>93093</v>
          </cell>
          <cell r="B3624" t="str">
            <v>CONECTOR EM BRONZE/LATÃO, SEM ANEL DE SOLDA, BOLSA X ROSCA F, DN 28 MM X 1/2, INSTALADO EM RAMAL DE DISTRIBUIÇÃO FORNECIMENTO E INSTALAÇÃ O. AF_01/2016_P</v>
          </cell>
          <cell r="C3624" t="str">
            <v>UN</v>
          </cell>
          <cell r="D3624" t="str">
            <v>CR</v>
          </cell>
          <cell r="E3624" t="str">
            <v>15,23</v>
          </cell>
        </row>
        <row r="3625">
          <cell r="A3625">
            <v>93094</v>
          </cell>
          <cell r="B3625" t="str">
            <v>CURVA DE TRANSPOSIÇÃO EM BRONZE/LATÃO, SEM ANEL DE SOLDA, BOLSA X BOLS A, DN 28 MM, INSTALADO EM RAMAL DE DISTRIBUIÇÃO FORNECIMENTO E INSTA LAÇÃO. AF_01/2016_P</v>
          </cell>
          <cell r="C3625" t="str">
            <v>UN</v>
          </cell>
          <cell r="D3625" t="str">
            <v>CR</v>
          </cell>
          <cell r="E3625" t="str">
            <v>36,12</v>
          </cell>
        </row>
        <row r="3626">
          <cell r="A3626">
            <v>93095</v>
          </cell>
          <cell r="B3626" t="str">
            <v>TE DUPLA CURVA EM BRONZE/LATÃO, SEM ANEL DE SOLDA, ROSCA F X BOLSA X R OSCA F, 1/2 X 15 X 1/2, INSTALADO EM RAMAL DE DISTRIBUIÇÃO FORNECI MENTO E INSTALAÇÃO. AF_01/2016_P</v>
          </cell>
          <cell r="C3626" t="str">
            <v>UN</v>
          </cell>
          <cell r="D3626" t="str">
            <v>CR</v>
          </cell>
          <cell r="E3626" t="str">
            <v>28,61</v>
          </cell>
        </row>
        <row r="3627">
          <cell r="A3627">
            <v>93096</v>
          </cell>
          <cell r="B3627" t="str">
            <v>TE DUPLA CURVA EM BRONZE/LATÃO, SEM ANEL DE SOLDA, ROSCA F  X BOLSA X ROSCA F, 3/4 X 22 X 3/4, INSTALADO EM RAMAL DE DISTRIBUIÇÃO FORNEC IMENTO E INSTALAÇÃO. AF_01/2016_P</v>
          </cell>
          <cell r="C3627" t="str">
            <v>UN</v>
          </cell>
          <cell r="D3627" t="str">
            <v>CR</v>
          </cell>
          <cell r="E3627" t="str">
            <v>39,96</v>
          </cell>
        </row>
        <row r="3628">
          <cell r="A3628">
            <v>93097</v>
          </cell>
          <cell r="B3628" t="str">
            <v>CURVA EM COBRE, 45 GRAUS, SEM ANEL DE SOLDA, BOLSA X BOLSA, DN 15 MM, INSTALADO EM RAMAL E SUB-RAMAL FORNECIMENTO E INSTALAÇÃO. AF_01/2016 _P</v>
          </cell>
          <cell r="C3628" t="str">
            <v>UN</v>
          </cell>
          <cell r="D3628" t="str">
            <v>CR</v>
          </cell>
          <cell r="E3628" t="str">
            <v>7,42</v>
          </cell>
        </row>
        <row r="3629">
          <cell r="A3629">
            <v>93098</v>
          </cell>
          <cell r="B3629" t="str">
            <v>COTOVELO EM BRONZE/LATÃO, 90 GRAUS, SEM ANEL DE SOLDA, BOLSA X ROSCA F , DN 15 MM X 1/2, INSTALADO EM RAMAL E SUB-RAMAL FORNECIMENTO E INS TALAÇÃO. AF_01/2016_P</v>
          </cell>
          <cell r="C3629" t="str">
            <v>UN</v>
          </cell>
          <cell r="D3629" t="str">
            <v>CR</v>
          </cell>
          <cell r="E3629" t="str">
            <v>11,14</v>
          </cell>
        </row>
        <row r="3630">
          <cell r="A3630">
            <v>93099</v>
          </cell>
          <cell r="B3630" t="str">
            <v>CURVA EM COBRE, 45 GRAUS, SEM ANEL DE SOLDA, BOLSA X BOLSA, DN 22 MM, INSTALADO EM RAMAL E SUB-RAMAL FORNECIMENTO E INSTALAÇÃO. AF_01/2016 _P</v>
          </cell>
          <cell r="C3630" t="str">
            <v>UN</v>
          </cell>
          <cell r="D3630" t="str">
            <v>CR</v>
          </cell>
          <cell r="E3630" t="str">
            <v>12,83</v>
          </cell>
        </row>
        <row r="3631">
          <cell r="A3631">
            <v>93100</v>
          </cell>
          <cell r="B3631" t="str">
            <v>COTOVELO EM BRONZE/LATÃO, 90 GRAUS, SEM ANEL DE SOLDA, BOLSA X ROSCA F , DN 22 MM X 1/2, INSTALADO EM RAMAL E SUB-RAMAL FORNECIMENTO E INS TALAÇÃO. AF_01/2016_P</v>
          </cell>
          <cell r="C3631" t="str">
            <v>UN</v>
          </cell>
          <cell r="D3631" t="str">
            <v>CR</v>
          </cell>
          <cell r="E3631" t="str">
            <v>17,02</v>
          </cell>
        </row>
        <row r="3632">
          <cell r="A3632">
            <v>93101</v>
          </cell>
          <cell r="B3632" t="str">
            <v>COTOVELO EM BRONZE/LATÃO, 90 GRAUS, SEM ANEL DE SOLDA, BOLSA X ROSCA F  , DN 22 MM X 3/4, INSTALADO EM RAMAL E SUB-RAMAL FORNECIMENTO E INS TALAÇÃO. AF_01/2016_P</v>
          </cell>
          <cell r="C3632" t="str">
            <v>UN</v>
          </cell>
          <cell r="D3632" t="str">
            <v>CR</v>
          </cell>
          <cell r="E3632" t="str">
            <v>18,12</v>
          </cell>
        </row>
        <row r="3633">
          <cell r="A3633">
            <v>93102</v>
          </cell>
          <cell r="B3633" t="str">
            <v>CURVA EM COBRE, 45 GRAUS, SEM ANEL DE SOLDA, BOLSA X BOLSA, DN 28 MM, INSTALADO EM RAMAL E SUB-RAMAL FORNECIMENTO E INSTALAÇÃO. AF_01/2016 _P</v>
          </cell>
          <cell r="C3633" t="str">
            <v>UN</v>
          </cell>
          <cell r="D3633" t="str">
            <v>CR</v>
          </cell>
          <cell r="E3633" t="str">
            <v>16,62</v>
          </cell>
        </row>
        <row r="3634">
          <cell r="A3634">
            <v>93103</v>
          </cell>
          <cell r="B3634" t="str">
            <v>LUVA PASSANTE EM COBRE, SEM ANEL DE SOLDA, DN 15 MM, INSTALADO EM RAMA L E SUB-RAMAL FORNECIMENTO E INSTALAÇÃO. AF_01/2016_P</v>
          </cell>
          <cell r="C3634" t="str">
            <v>UN</v>
          </cell>
          <cell r="D3634" t="str">
            <v>CR</v>
          </cell>
          <cell r="E3634" t="str">
            <v>4,81</v>
          </cell>
        </row>
        <row r="3635">
          <cell r="A3635">
            <v>93104</v>
          </cell>
          <cell r="B3635" t="str">
            <v>CONECTOR EM BRONZE/LATÃO, SEM ANEL DE SOLDA, BOLSA X ROSCA F, 15 MM X 1/2,  INSTALADO EM RAMAL E SUB-RAMAL FORNECIMENTO E INSTALAÇÃO. AF_ 01/2016_P</v>
          </cell>
          <cell r="C3635" t="str">
            <v>UN</v>
          </cell>
          <cell r="D3635" t="str">
            <v>CR</v>
          </cell>
          <cell r="E3635" t="str">
            <v>9,54</v>
          </cell>
        </row>
        <row r="3636">
          <cell r="A3636">
            <v>93105</v>
          </cell>
          <cell r="B3636" t="str">
            <v>CURVA DE TRANSPOSIÇÃO EM BRONZE/LATÃO, SEM ANEL DE SOLDA, BOLSA X BOLS A, DN 15 MM, INSTALADO EM RAMAL E SUB-RAMAL FORNECIMENTO E INSTALAÇÃ O. AF_01/2016_P</v>
          </cell>
          <cell r="C3636" t="str">
            <v>UN</v>
          </cell>
          <cell r="D3636" t="str">
            <v>CR</v>
          </cell>
          <cell r="E3636" t="str">
            <v>11,43</v>
          </cell>
        </row>
        <row r="3637">
          <cell r="A3637">
            <v>93106</v>
          </cell>
          <cell r="B3637" t="str">
            <v>JUNTA DE EXPANSÃO EM COBRE, PONTA X PONTA, DN 15 MM, INSTALADO EM RAMA L E SUB-RAMAL FORNECIMENTO E INSTALAÇÃO. AF_01/2016_P</v>
          </cell>
          <cell r="C3637" t="str">
            <v>UN</v>
          </cell>
          <cell r="D3637" t="str">
            <v>CR</v>
          </cell>
          <cell r="E3637" t="str">
            <v>195,32</v>
          </cell>
        </row>
        <row r="3638">
          <cell r="A3638">
            <v>93107</v>
          </cell>
          <cell r="B3638" t="str">
            <v>LUVA PASSANTE EM COBRE, SEM ANEL DE SOLDA, DN 22 MM, INSTALADO EM RAMA L E SUB-RAMAL FORNECIMENTO E INSTALAÇÃO. AF_01/2016_P</v>
          </cell>
          <cell r="C3638" t="str">
            <v>UN</v>
          </cell>
          <cell r="D3638" t="str">
            <v>CR</v>
          </cell>
          <cell r="E3638" t="str">
            <v>8,36</v>
          </cell>
        </row>
        <row r="3639">
          <cell r="A3639">
            <v>93108</v>
          </cell>
          <cell r="B3639" t="str">
            <v>BUCHA DE REDUÇÃO EM COBRE, SEM ANEL DE SOLDA, PONTA X BOLSA, 22 X 15 M M, INSTALADO EM RAMAL E SUB-RAMAL FORNECIMENTO E INSTALAÇÃO. AF_01/2 016_P</v>
          </cell>
          <cell r="C3639" t="str">
            <v>UN</v>
          </cell>
          <cell r="D3639" t="str">
            <v>CR</v>
          </cell>
          <cell r="E3639" t="str">
            <v>7,97</v>
          </cell>
        </row>
        <row r="3640">
          <cell r="A3640">
            <v>93109</v>
          </cell>
          <cell r="B3640" t="str">
            <v>JUNTA DE EXPANSÃO EM COBRE, PONTA X PONTA, 22 MM, INSTALADO EM RAMAL E SUB-RAMAL FORNECIMENTO E INSTALAÇÃO. AF_01/2016_P</v>
          </cell>
          <cell r="C3640" t="str">
            <v>UN</v>
          </cell>
          <cell r="D3640" t="str">
            <v>CR</v>
          </cell>
          <cell r="E3640" t="str">
            <v>227,83</v>
          </cell>
        </row>
        <row r="3641">
          <cell r="A3641">
            <v>93110</v>
          </cell>
          <cell r="B3641" t="str">
            <v>CONECTOR EM BRONZE/LATÃO, SEM ANEL DE SOLDA, BOLSA X ROSCA F, 22 MM X 1/2, INSTALADO EM RAMAL E SUB-RAMAL FORNECIMENTO E INSTALAÇÃO. AF_0 1/2016_P</v>
          </cell>
          <cell r="C3641" t="str">
            <v>UN</v>
          </cell>
          <cell r="D3641" t="str">
            <v>CR</v>
          </cell>
          <cell r="E3641" t="str">
            <v>11,47</v>
          </cell>
        </row>
        <row r="3642">
          <cell r="A3642">
            <v>93111</v>
          </cell>
          <cell r="B3642" t="str">
            <v xml:space="preserve">CONECTOR EM BRONZE/LATÃO, SEM ANEL DE SOLDA, BOLSA X ROSCA F, 22 MM X 3/4, INSTALADO EM RAMAL E SUB-RAMAL FORNECIMENTO E INSTALAÇÃO. AF_0 1/2016_P </v>
          </cell>
          <cell r="C3642" t="str">
            <v>UN</v>
          </cell>
          <cell r="D3642" t="str">
            <v>CR</v>
          </cell>
          <cell r="E3642" t="str">
            <v>12,93</v>
          </cell>
        </row>
        <row r="3643">
          <cell r="A3643">
            <v>93112</v>
          </cell>
          <cell r="B3643" t="str">
            <v>CURVA DE TRANSPOSIÇÃO EM BRONZE/LATÃO, SEM ANEL DE SOLDA, BOLSA X BOLS A, 22 MM, INSTALADO EM RAMAL E SUB-RAMAL FORNECIMENTO E INSTALAÇÃO. AF_01/2016_P</v>
          </cell>
          <cell r="C3643" t="str">
            <v>UN</v>
          </cell>
          <cell r="D3643" t="str">
            <v>CR</v>
          </cell>
          <cell r="E3643" t="str">
            <v>22,89</v>
          </cell>
        </row>
        <row r="3644">
          <cell r="A3644">
            <v>93113</v>
          </cell>
          <cell r="B3644" t="str">
            <v>LUVA PASSANTE EM COBRE, SEM ANEL DE SOLDA, DN 28 MM, INSTALADO EM RAMA L E SUB-RAMAL FORNECIMENTO E INSTALAÇÃO. AF_01/2016_P</v>
          </cell>
          <cell r="C3644" t="str">
            <v>UN</v>
          </cell>
          <cell r="D3644" t="str">
            <v>CR</v>
          </cell>
          <cell r="E3644" t="str">
            <v>11,77</v>
          </cell>
        </row>
        <row r="3645">
          <cell r="A3645">
            <v>93114</v>
          </cell>
          <cell r="B3645" t="str">
            <v>CONECTOR EM BRONZE/LATÃO, SEM ANEL DE SOLDA, BOLSA X ROSCA F, 28 MM X 1/2, INSTALADO EM RAMAL E SUB-RAMAL FORNECIMENTO E INSTALAÇÃO. AF_0 1/2016_P</v>
          </cell>
          <cell r="C3645" t="str">
            <v>UN</v>
          </cell>
          <cell r="D3645" t="str">
            <v>CR</v>
          </cell>
          <cell r="E3645" t="str">
            <v>17,60</v>
          </cell>
        </row>
        <row r="3646">
          <cell r="A3646">
            <v>93115</v>
          </cell>
          <cell r="B3646" t="str">
            <v>CURVA DE TRANSPOSIÇÃO EM BRONZE/LATÃO, SEM ANEL DE SOLDA, BOLSA X BOLS A, 28 MM, INSTALADO EM RAMAL E SUB-RAMAL FORNECIMENTO E INSTALAÇÃO. AF_01/2016_P</v>
          </cell>
          <cell r="C3646" t="str">
            <v>UN</v>
          </cell>
          <cell r="D3646" t="str">
            <v>CR</v>
          </cell>
          <cell r="E3646" t="str">
            <v>38,49</v>
          </cell>
        </row>
        <row r="3647">
          <cell r="A3647">
            <v>93116</v>
          </cell>
          <cell r="B3647" t="str">
            <v>JUNTA DE EXPANSÃO EM COBRE, PONTA X PONTA, DN 28 MM, INSTALADO EM RAMA L E SUB-RAMAL FORNECIMENTO E INSTALAÇÃO. AF_01/2016_P</v>
          </cell>
          <cell r="C3647" t="str">
            <v>UN</v>
          </cell>
          <cell r="D3647" t="str">
            <v>CR</v>
          </cell>
          <cell r="E3647" t="str">
            <v>251,30</v>
          </cell>
        </row>
        <row r="3648">
          <cell r="A3648">
            <v>93117</v>
          </cell>
          <cell r="B3648" t="str">
            <v>TE DUPLA CURVA EM BRONZE/LATÃO, SEM ANEL DE SOLDA, ROSCA F X BOLSA X R OSCA F, 1/2 X 15 X 1/2, INSTALADO EM RAMAL E SUB-RAMAL FORNECIMENT O E INSTALAÇÃO. AF_01/2016_P</v>
          </cell>
          <cell r="C3648" t="str">
            <v>UN</v>
          </cell>
          <cell r="D3648" t="str">
            <v>CR</v>
          </cell>
          <cell r="E3648" t="str">
            <v>28,82</v>
          </cell>
        </row>
        <row r="3649">
          <cell r="A3649">
            <v>93118</v>
          </cell>
          <cell r="B3649" t="str">
            <v>TE DUPLA CURVA EM BRONZE/LATÃO, SEM ANEL DE SOLDA, ROSCA F X BOLSA, RO SCA F, 3/4 X 22 X 3/4, INSTALADO EM RAMAL E SUB-RAMAL FORNECIMENTO E INSTALAÇÃO. AF_01/2016_P</v>
          </cell>
          <cell r="C3649" t="str">
            <v>UN</v>
          </cell>
          <cell r="D3649" t="str">
            <v>CR</v>
          </cell>
          <cell r="E3649" t="str">
            <v>42,61</v>
          </cell>
        </row>
        <row r="3650">
          <cell r="A3650">
            <v>93119</v>
          </cell>
          <cell r="B3650" t="str">
            <v>CURVA EM COBRE, 45 GRAUS, SEM ANEL DE SOLDA, BOLSA X BOLSA, DN 22 MM, INSTALADO EM PRUMADA FORNECIMENTO E INSTALAÇÃO. AF_01/2016_P</v>
          </cell>
          <cell r="C3650" t="str">
            <v>UN</v>
          </cell>
          <cell r="D3650" t="str">
            <v>CR</v>
          </cell>
          <cell r="E3650" t="str">
            <v>8,62</v>
          </cell>
        </row>
        <row r="3651">
          <cell r="A3651">
            <v>93120</v>
          </cell>
          <cell r="B3651" t="str">
            <v>COTOVELO EM BRONZE/LATÃO, 90 GRAUS, SEM ANEL DE SOLDA, BOLSA X ROSCA F , DN 22 MM X 1/2, INSTALADO EM PRUMADA FORNECIMENTO E INSTALAÇÃO. A F_01/2016_P</v>
          </cell>
          <cell r="C3651" t="str">
            <v>UN</v>
          </cell>
          <cell r="D3651" t="str">
            <v>CR</v>
          </cell>
          <cell r="E3651" t="str">
            <v>12,81</v>
          </cell>
        </row>
        <row r="3652">
          <cell r="A3652">
            <v>93121</v>
          </cell>
          <cell r="B3652" t="str">
            <v>COTOVELO EM BRONZE/LATÃO, 90 GRAUS, SEM ANEL DE SOLDA, BOLSA X ROSCA F , DN 22 MM X 3/4, INSTALADO EM PRUMADA FORNECIMENTO E INSTALAÇÃO. A F_01/2016_P</v>
          </cell>
          <cell r="C3652" t="str">
            <v>UN</v>
          </cell>
          <cell r="D3652" t="str">
            <v>CR</v>
          </cell>
          <cell r="E3652" t="str">
            <v>13,91</v>
          </cell>
        </row>
        <row r="3653">
          <cell r="A3653">
            <v>93122</v>
          </cell>
          <cell r="B3653" t="str">
            <v>CURVA EM COBRE, 45 GRAUS, SEM ANEL DE SOLDA, BOLSA X BOLSA, DN 28 MM,  INSTALADO EM PRUMADA FORNECIMENTO E INSTALAÇÃO. AF_01/2016_P</v>
          </cell>
          <cell r="C3653" t="str">
            <v>UN</v>
          </cell>
          <cell r="D3653" t="str">
            <v>CR</v>
          </cell>
          <cell r="E3653" t="str">
            <v>12,35</v>
          </cell>
        </row>
        <row r="3654">
          <cell r="A3654">
            <v>93123</v>
          </cell>
          <cell r="B3654" t="str">
            <v>CURVA EM COBRE, 45 GRAUS, SEM ANEL DE SOLDA, BOLSA X BOLSA, DN 35 MM, INSTALADO EM PRUMADA FORNECIMENTO E INSTALAÇÃO. AF_01/2016_P</v>
          </cell>
          <cell r="C3654" t="str">
            <v>UN</v>
          </cell>
          <cell r="D3654" t="str">
            <v>CR</v>
          </cell>
          <cell r="E3654" t="str">
            <v>26,03</v>
          </cell>
        </row>
        <row r="3655">
          <cell r="A3655">
            <v>93124</v>
          </cell>
          <cell r="B3655" t="str">
            <v>CURVA EM COBRE, 45 GRAUS, SEM ANEL DE SOLDA, DN 42 MM, INSTALADO EM PR UMADA FORNECIMENTO E INSTALAÇÃO. AF_01/2016_P</v>
          </cell>
          <cell r="C3655" t="str">
            <v>UN</v>
          </cell>
          <cell r="D3655" t="str">
            <v>CR</v>
          </cell>
          <cell r="E3655" t="str">
            <v>39,77</v>
          </cell>
        </row>
        <row r="3656">
          <cell r="A3656">
            <v>93125</v>
          </cell>
          <cell r="B3656" t="str">
            <v>CURVA EM COBRE, 45 GRAUS, SEM ANEL DE SOLDA, BOLSA X BOLSA, DN 54 MM, INSTALADO EM PRUMADA FORNECIMENTO E INSTALAÇÃO. AF_01/2016_P</v>
          </cell>
          <cell r="C3656" t="str">
            <v>UN</v>
          </cell>
          <cell r="D3656" t="str">
            <v>CR</v>
          </cell>
          <cell r="E3656" t="str">
            <v>57,50</v>
          </cell>
        </row>
        <row r="3657">
          <cell r="A3657">
            <v>93126</v>
          </cell>
          <cell r="B3657" t="str">
            <v>CURVA EM COBRE, 90 GRAUS, SEM ANEL DE SOLDA, BOLSA X BOLSA, DN 66 MM, INSTALADO EM PRUMADA FORNECIMENTO E INSTALAÇÃO. AF_01/2016_P</v>
          </cell>
          <cell r="C3657" t="str">
            <v>UN</v>
          </cell>
          <cell r="D3657" t="str">
            <v>CR</v>
          </cell>
          <cell r="E3657" t="str">
            <v>126,67</v>
          </cell>
        </row>
        <row r="3658">
          <cell r="A3658">
            <v>93133</v>
          </cell>
          <cell r="B3658" t="str">
            <v>BUCHA DE REDUÇÃO EM COBRE, SEM ANEL DE SOLDA, PONTA X BOLSA, 28 X 22 M M, INSTALADO EM RAMAL E SUB-RAMAL FORNECIMENTO E INSTALAÇÃO. AF_01/2 016_P</v>
          </cell>
          <cell r="C3658" t="str">
            <v>UN</v>
          </cell>
          <cell r="D3658" t="str">
            <v>CR</v>
          </cell>
          <cell r="E3658" t="str">
            <v>492,55</v>
          </cell>
        </row>
        <row r="3659">
          <cell r="A3659" t="str">
            <v>0181</v>
          </cell>
          <cell r="B3659" t="str">
            <v>CAIXAS D'DAGUA, DE INSPECAO E DE GORDURA</v>
          </cell>
        </row>
        <row r="3660">
          <cell r="A3660">
            <v>6171</v>
          </cell>
          <cell r="B3660" t="str">
            <v>TAMPA DE CONCRETO ARMADO 60X60X5CM PARA CAIXA</v>
          </cell>
          <cell r="C3660" t="str">
            <v>UN</v>
          </cell>
          <cell r="D3660" t="str">
            <v>CR</v>
          </cell>
          <cell r="E3660" t="str">
            <v>20,32</v>
          </cell>
        </row>
        <row r="3661">
          <cell r="A3661">
            <v>72289</v>
          </cell>
          <cell r="B3661" t="str">
            <v>CAIXA DE INSPEÇÃO 80X80X80CM EM ALVENARIA - EXECUÇÃO</v>
          </cell>
          <cell r="C3661" t="str">
            <v>UN</v>
          </cell>
          <cell r="D3661" t="str">
            <v>CR</v>
          </cell>
          <cell r="E3661" t="str">
            <v>298,67</v>
          </cell>
        </row>
        <row r="3662">
          <cell r="A3662">
            <v>72290</v>
          </cell>
          <cell r="B3662" t="str">
            <v>CAIXA DE INSPEÇÃO 90X90X80CM EM ALVENARIA - EXECUÇÃO</v>
          </cell>
          <cell r="C3662" t="str">
            <v>UN</v>
          </cell>
          <cell r="D3662" t="str">
            <v>CR</v>
          </cell>
          <cell r="E3662" t="str">
            <v>337,09</v>
          </cell>
        </row>
        <row r="3663">
          <cell r="A3663">
            <v>74051</v>
          </cell>
          <cell r="B3663" t="str">
            <v>CAIXA GORDURA CONCRETO PRE-MOLDADO CAIXA DE GORDURA DUPLA EM CONCRETO PRE-MOLDADO DN 60MM COM TAMPA - FOR NECIMENTO E INSTALACAO</v>
          </cell>
        </row>
        <row r="3664">
          <cell r="A3664" t="str">
            <v>74051/001</v>
          </cell>
          <cell r="B3664" t="str">
            <v>CAIXA DE GORDURA DUPLA EM CONCRETO PRE-MOLDADO DN 60MM COM TAMPA - FOR NECIMENTO E INSTALACAO</v>
          </cell>
          <cell r="C3664" t="str">
            <v>UN</v>
          </cell>
          <cell r="D3664" t="str">
            <v>CR</v>
          </cell>
          <cell r="E3664" t="str">
            <v>136,03</v>
          </cell>
        </row>
        <row r="3665">
          <cell r="A3665" t="str">
            <v>74051/002</v>
          </cell>
          <cell r="B3665" t="str">
            <v>CAIXA DE GORDURA SIMPLES EM CONCRETO PRE-MOLDADO DN 40MM COM TAMPA - F ORNECIMENTO E INSTALACAO</v>
          </cell>
          <cell r="C3665" t="str">
            <v>UN</v>
          </cell>
          <cell r="D3665" t="str">
            <v>CR</v>
          </cell>
          <cell r="E3665" t="str">
            <v>93,58</v>
          </cell>
        </row>
        <row r="3666">
          <cell r="A3666">
            <v>74058</v>
          </cell>
          <cell r="B3666" t="str">
            <v>TORNEIRA BOIA BRUTO 1" TORNEIRA DE BOIA REAL 1/2 COM BALAO METALICO - FORNECIMENTO E INSTALA CAO</v>
          </cell>
        </row>
        <row r="3667">
          <cell r="A3667" t="str">
            <v>74058/001</v>
          </cell>
          <cell r="B3667" t="str">
            <v>TORNEIRA DE BOIA REAL 1/2 COM BALAO METALICO - FORNECIMENTO E INSTALA CAO</v>
          </cell>
          <cell r="C3667" t="str">
            <v>UN</v>
          </cell>
          <cell r="D3667" t="str">
            <v>CR</v>
          </cell>
          <cell r="E3667" t="str">
            <v>55,73</v>
          </cell>
        </row>
        <row r="3668">
          <cell r="A3668" t="str">
            <v>74058/002</v>
          </cell>
          <cell r="B3668" t="str">
            <v>TORNEIRA DE BOIA VAZAO TOTAL 3/4 COM BALAO PLASTICO - FORNECIMENTO E INSTALACAO</v>
          </cell>
          <cell r="C3668" t="str">
            <v>UN</v>
          </cell>
          <cell r="D3668" t="str">
            <v>CR</v>
          </cell>
          <cell r="E3668" t="str">
            <v>74,73</v>
          </cell>
        </row>
        <row r="3669">
          <cell r="A3669" t="str">
            <v>74058/003</v>
          </cell>
          <cell r="B3669" t="str">
            <v xml:space="preserve">TORNEIRA DE BOIA REAL 1 COM BALAO PLASTICO - FORNECIMENTO E INSTALACA O </v>
          </cell>
          <cell r="C3669" t="str">
            <v>UN</v>
          </cell>
          <cell r="D3669" t="str">
            <v>CR</v>
          </cell>
          <cell r="E3669" t="str">
            <v>78,35</v>
          </cell>
        </row>
        <row r="3670">
          <cell r="A3670" t="str">
            <v>74058/004</v>
          </cell>
          <cell r="B3670" t="str">
            <v>TORNEIRA DE BÓIA REAL 2" COM BALAO PLASTICO - FORNECIMENTO E INSTALACA O</v>
          </cell>
          <cell r="C3670" t="str">
            <v>UN</v>
          </cell>
          <cell r="D3670" t="str">
            <v>CR</v>
          </cell>
          <cell r="E3670" t="str">
            <v>165,70</v>
          </cell>
        </row>
        <row r="3671">
          <cell r="A3671">
            <v>74104</v>
          </cell>
          <cell r="B3671" t="str">
            <v>CAIXA DE INSPECAO OU PASSAGEM 60X60CM TAMPA DE CONCRETO CAIXA DE INSPEÇÃO EM ALVENARIA DE TIJOLO MACIÇO 60X60X60CM, REVESTIDA INTERNAMENTO COM BARRA LISA (CIMENTO E AREIA, TRAÇO 1:4) E=2,0CM, COM TAMPA PRÉ-MOLDADA DE CONCRETO E FUNDO DE CONCRETO 15MPA TIPO C - ESCAV AÇÃO E CONFECÇÃO</v>
          </cell>
        </row>
        <row r="3672">
          <cell r="A3672" t="str">
            <v>74104/001</v>
          </cell>
          <cell r="B3672" t="str">
            <v>CAIXA DE INSPEÇÃO EM ALVENARIA DE TIJOLO MACIÇO 60X60X60CM, REVESTIDA INTERNAMENTO COM BARRA LISA (CIMENTO E AREIA, TRAÇO 1:4) E=2,0CM, COM TAMPA PRÉ-MOLDADA DE CONCRETO E FUNDO DE CONCRETO 15MPA TIPO C - ESCAV AÇÃO E CONFECÇÃO</v>
          </cell>
          <cell r="C3672" t="str">
            <v>UN</v>
          </cell>
          <cell r="D3672" t="str">
            <v>CR</v>
          </cell>
          <cell r="E3672" t="str">
            <v>121,52</v>
          </cell>
        </row>
        <row r="3673">
          <cell r="A3673">
            <v>74166</v>
          </cell>
          <cell r="B3673" t="str">
            <v>CAIXA DE PASSAGEM (INSPECAO) PRE-MOLDADA DN 60 CM CAIXA DE INSPEÇÃO EM CONCRETO PRÉ-MOLDADO DN 60MM COM TAMPA H= 60CM - FORNECIMENTO E INSTALACAO</v>
          </cell>
        </row>
        <row r="3674">
          <cell r="A3674" t="str">
            <v>74166/001</v>
          </cell>
          <cell r="B3674" t="str">
            <v>CAIXA DE INSPEÇÃO EM CONCRETO PRÉ-MOLDADO DN 60MM COM TAMPA H= 60CM - FORNECIMENTO E INSTALACAO</v>
          </cell>
          <cell r="C3674" t="str">
            <v>UN</v>
          </cell>
          <cell r="D3674" t="str">
            <v>CR</v>
          </cell>
          <cell r="E3674" t="str">
            <v>141,36</v>
          </cell>
        </row>
        <row r="3675">
          <cell r="A3675" t="str">
            <v>74166/002</v>
          </cell>
          <cell r="B3675" t="str">
            <v>CAIXA DE INSPECAO EM ANEL DE CONCRETO PRE MOLDADO, COM 950MM DE ALTURA TOTAL. ANEIS COM ESP=50MM, DIAM.=600MM. EXCLUSIVE TAMPAO E ESCAVACAO - FORNECIMENTO E INSTALACAO</v>
          </cell>
          <cell r="C3675" t="str">
            <v>UN</v>
          </cell>
          <cell r="D3675" t="str">
            <v>CR</v>
          </cell>
          <cell r="E3675" t="str">
            <v>232,24</v>
          </cell>
        </row>
        <row r="3676">
          <cell r="A3676">
            <v>83703</v>
          </cell>
          <cell r="B3676" t="str">
            <v>TORNEIRA BOIA METALICA D=32MM (1 1/4")</v>
          </cell>
          <cell r="C3676" t="str">
            <v>UN</v>
          </cell>
          <cell r="D3676" t="str">
            <v>CR</v>
          </cell>
          <cell r="E3676" t="str">
            <v>119,00</v>
          </cell>
        </row>
        <row r="3677">
          <cell r="A3677">
            <v>83704</v>
          </cell>
          <cell r="B3677" t="str">
            <v>TORNEIRA BOIA METALICA D=40MM (1 1/2")</v>
          </cell>
          <cell r="C3677" t="str">
            <v>UN</v>
          </cell>
          <cell r="D3677" t="str">
            <v>CR</v>
          </cell>
          <cell r="E3677" t="str">
            <v>139,14</v>
          </cell>
        </row>
        <row r="3678">
          <cell r="A3678">
            <v>88503</v>
          </cell>
          <cell r="B3678" t="str">
            <v>CAIXA D´ÁGUA EM POLIETILENO, 1000 LITROS, COM ACESSÓRIOS</v>
          </cell>
          <cell r="C3678" t="str">
            <v>UN</v>
          </cell>
          <cell r="D3678" t="str">
            <v>CR</v>
          </cell>
          <cell r="E3678" t="str">
            <v>707,31</v>
          </cell>
        </row>
        <row r="3679">
          <cell r="A3679">
            <v>88504</v>
          </cell>
          <cell r="B3679" t="str">
            <v>CAIXA D´AGUA EM POLIETILENO, 500 LITROS, COM ACESSÓRIOS</v>
          </cell>
          <cell r="C3679" t="str">
            <v>UN</v>
          </cell>
          <cell r="D3679" t="str">
            <v>CR</v>
          </cell>
          <cell r="E3679" t="str">
            <v>549,83</v>
          </cell>
        </row>
        <row r="3680">
          <cell r="A3680" t="str">
            <v>0182</v>
          </cell>
          <cell r="B3680" t="str">
            <v>RALOS/CAIXA SIFONADA CAIXA SIFONADA, PVC, DN 100 X 100 X 50 MM, FORNECIDA E INSTALADA EM RA MAIS DE ENCAMINHAMENTO DE ÁGUA PLUVIAL. AF_12/2014_P</v>
          </cell>
        </row>
        <row r="3681">
          <cell r="A3681">
            <v>89482</v>
          </cell>
          <cell r="B3681" t="str">
            <v>CAIXA SIFONADA, PVC, DN 100 X 100 X 50 MM, FORNECIDA E INSTALADA EM RA MAIS DE ENCAMINHAMENTO DE ÁGUA PLUVIAL. AF_12/2014_P</v>
          </cell>
          <cell r="C3681" t="str">
            <v>UN</v>
          </cell>
          <cell r="D3681" t="str">
            <v>CR</v>
          </cell>
          <cell r="E3681" t="str">
            <v>17,39</v>
          </cell>
        </row>
        <row r="3682">
          <cell r="A3682">
            <v>89491</v>
          </cell>
          <cell r="B3682" t="str">
            <v>CAIXA SIFONADA, PVC, DN 150 X 185 X 75 MM, FORNECIDA E INSTALADA EM RA MAIS DE ENCAMINHAMENTO DE ÁGUA PLUVIAL. AF_12/2014_P</v>
          </cell>
          <cell r="C3682" t="str">
            <v>UN</v>
          </cell>
          <cell r="D3682" t="str">
            <v>CR</v>
          </cell>
          <cell r="E3682" t="str">
            <v>43,50</v>
          </cell>
        </row>
        <row r="3683">
          <cell r="A3683">
            <v>89495</v>
          </cell>
          <cell r="B3683" t="str">
            <v>RALO SIFONADO, PVC, DN 100 X 40 MM, JUNTA SOLDÁVEL, FORNECIDO E INSTAL ADO EM RAMAIS DE ENCAMINHAMENTO DE ÁGUA PLUVIAL. AF_12/2014_P</v>
          </cell>
          <cell r="C3683" t="str">
            <v>UN</v>
          </cell>
          <cell r="D3683" t="str">
            <v>CR</v>
          </cell>
          <cell r="E3683" t="str">
            <v>7,06</v>
          </cell>
        </row>
        <row r="3684">
          <cell r="A3684">
            <v>89707</v>
          </cell>
          <cell r="B3684" t="str">
            <v>CAIXA SIFONADA, PVC, DN 100 X 100 X 50 MM, JUNTA ELÁSTICA, FORNECIDA E INSTALADA EM RAMAL DE DESCARGA OU EM RAMAL DE ESGOTO SANITÁRIO. AF_12 /2014_P</v>
          </cell>
          <cell r="C3684" t="str">
            <v>UN</v>
          </cell>
          <cell r="D3684" t="str">
            <v>CR</v>
          </cell>
          <cell r="E3684" t="str">
            <v>20,89</v>
          </cell>
        </row>
        <row r="3685">
          <cell r="A3685">
            <v>89708</v>
          </cell>
          <cell r="B3685" t="str">
            <v>CAIXA SIFONADA, PVC, DN 150 X 185 X 75 MM, JUNTA ELÁSTICA, FORNECIDA E  INSTALADA EM RAMAL DE DESCARGA OU EM RAMAL DE ESGOTO SANITÁRIO. AF_12 /2014_P</v>
          </cell>
          <cell r="C3685" t="str">
            <v>UN</v>
          </cell>
          <cell r="D3685" t="str">
            <v>CR</v>
          </cell>
          <cell r="E3685" t="str">
            <v>48,31</v>
          </cell>
        </row>
        <row r="3686">
          <cell r="A3686">
            <v>89709</v>
          </cell>
          <cell r="B3686" t="str">
            <v>RALO SIFONADO, PVC, DN 100 X 40 MM, JUNTA SOLDÁVEL, FORNECIDO E INSTAL ADO EM RAMAL DE DESCARGA OU EM RAMAL DE ESGOTO SANITÁRIO. AF_12/2014_P</v>
          </cell>
          <cell r="C3686" t="str">
            <v>UN</v>
          </cell>
          <cell r="D3686" t="str">
            <v>CR</v>
          </cell>
          <cell r="E3686" t="str">
            <v>8,09</v>
          </cell>
        </row>
        <row r="3687">
          <cell r="A3687">
            <v>89710</v>
          </cell>
          <cell r="B3687" t="str">
            <v>RALO SECO, PVC, DN 100 X 40 MM, JUNTA SOLDÁVEL, FORNECIDO E INSTALADO EM RAMAL DE DESCARGA OU EM RAMAL DE ESGOTO SANITÁRIO. AF_12/2014_P</v>
          </cell>
          <cell r="C3687" t="str">
            <v>UN</v>
          </cell>
          <cell r="D3687" t="str">
            <v>CR</v>
          </cell>
          <cell r="E3687" t="str">
            <v>7,93</v>
          </cell>
        </row>
        <row r="3688">
          <cell r="A3688" t="str">
            <v>0183</v>
          </cell>
          <cell r="B3688" t="str">
            <v>APARELHOS SANITARIOS, LOUCAS, METAIS E OUTROS VASO SANITARIO SIFONADO LOUÇA BRANCA PADRAO POPULAR, COM CONJUNTO PARA FIXAÇAO PARA VASO SANITÁRIO COM PARAFUSO, ARRUELA E BUCHA - FORNECIME NTO E INSTALACAO</v>
          </cell>
        </row>
        <row r="3689">
          <cell r="A3689">
            <v>6021</v>
          </cell>
          <cell r="B3689" t="str">
            <v>VASO SANITARIO SIFONADO LOUÇA BRANCA PADRAO POPULAR, COM CONJUNTO PARA FIXAÇAO PARA VASO SANITÁRIO COM PARAFUSO, ARRUELA E BUCHA - FORNECIME NTO E INSTALACAO</v>
          </cell>
          <cell r="C3689" t="str">
            <v>UN</v>
          </cell>
          <cell r="D3689" t="str">
            <v>CR</v>
          </cell>
          <cell r="E3689" t="str">
            <v>189,20</v>
          </cell>
        </row>
        <row r="3690">
          <cell r="A3690">
            <v>72739</v>
          </cell>
          <cell r="B3690" t="str">
            <v>VASO SANITARIO INFANTIL SIFONADO, PARA VALVULA DE DESCARGA, EM LOUCA B RANCA, COM ACESSORIOS, INCLUSIVE ASSENTO PLASTICO, BOLSA DE BORRACHA P ARA LIGACAO, TUBO PVC LIGACAO - FORNECIMENTO E INSTALACAO</v>
          </cell>
          <cell r="C3690" t="str">
            <v>UN</v>
          </cell>
          <cell r="D3690" t="str">
            <v>CR</v>
          </cell>
          <cell r="E3690" t="str">
            <v>387,99</v>
          </cell>
        </row>
        <row r="3691">
          <cell r="A3691">
            <v>74234</v>
          </cell>
          <cell r="B3691" t="str">
            <v>MICTORIO LOUCA S/INSTALACAO HIDRAULICA/SANITARIA MICTORIO SIFONADO DE LOUCA BRANCA COM PERTENCES, COM REGISTRO DE PRESS AO 1/2" COM CANOPLA CROMADA ACABAMENTO SIMPLES E CONJUNTO PARA FIXACAO - FORNECIMENTO E INSTALACAO</v>
          </cell>
        </row>
        <row r="3692">
          <cell r="A3692" t="str">
            <v>74234/001</v>
          </cell>
          <cell r="B3692" t="str">
            <v>MICTORIO SIFONADO DE LOUCA BRANCA COM PERTENCES, COM REGISTRO DE PRESS AO 1/2" COM CANOPLA CROMADA ACABAMENTO SIMPLES E CONJUNTO PARA FIXACAO - FORNECIMENTO E INSTALACAO</v>
          </cell>
          <cell r="C3692" t="str">
            <v>UN</v>
          </cell>
          <cell r="D3692" t="str">
            <v>CR</v>
          </cell>
          <cell r="E3692" t="str">
            <v>382,17</v>
          </cell>
        </row>
        <row r="3693">
          <cell r="A3693">
            <v>86872</v>
          </cell>
          <cell r="B3693" t="str">
            <v>TANQUE DE LOUÇA BRANCA COM COLUNA, 30L OU EQUIVALENTE - FORNECIMENTO E INSTALAÇÃO. AF_12/2013</v>
          </cell>
          <cell r="C3693" t="str">
            <v>UN</v>
          </cell>
          <cell r="D3693" t="str">
            <v>CR</v>
          </cell>
          <cell r="E3693" t="str">
            <v>487,50</v>
          </cell>
        </row>
        <row r="3694">
          <cell r="A3694">
            <v>86874</v>
          </cell>
          <cell r="B3694" t="str">
            <v>TANQUE DE LOUÇA BRANCA SUSPENSO, 18L OU EQUIVALENTE - FORNECIMENTO E I NSTALAÇÃO. AF_12/2013</v>
          </cell>
          <cell r="C3694" t="str">
            <v>UN</v>
          </cell>
          <cell r="D3694" t="str">
            <v>CR</v>
          </cell>
          <cell r="E3694" t="str">
            <v>296,92</v>
          </cell>
        </row>
        <row r="3695">
          <cell r="A3695">
            <v>86875</v>
          </cell>
          <cell r="B3695" t="str">
            <v>TANQUE DE MÁRMORE SINTÉTICO COM COLUNA, 22L OU EQUIVALENTE  FORNECIME NTO E INSTALAÇÃO. AF_12/2013</v>
          </cell>
          <cell r="C3695" t="str">
            <v>UN</v>
          </cell>
          <cell r="D3695" t="str">
            <v>CR</v>
          </cell>
          <cell r="E3695" t="str">
            <v>311,79</v>
          </cell>
        </row>
        <row r="3696">
          <cell r="A3696">
            <v>86876</v>
          </cell>
          <cell r="B3696" t="str">
            <v>TANQUE DE MÁRMORE SINTÉTICO SUSPENSO, 22L OU EQUIVALENTE - FORNECIMENT O E INSTALAÇÃO. AF_12/2013</v>
          </cell>
          <cell r="C3696" t="str">
            <v>UN</v>
          </cell>
          <cell r="D3696" t="str">
            <v>CR</v>
          </cell>
          <cell r="E3696" t="str">
            <v>171,52</v>
          </cell>
        </row>
        <row r="3697">
          <cell r="A3697">
            <v>86877</v>
          </cell>
          <cell r="B3697" t="str">
            <v>VÁLVULA EM METAL CROMADO 1.1/2" X 1.1/2" PARA TANQUE OU LAVATÓRIO, COM OU SEM LADRÃO - FORNECIMENTO E INSTALAÇÃO. AF_12/2013</v>
          </cell>
          <cell r="C3697" t="str">
            <v>UN</v>
          </cell>
          <cell r="D3697" t="str">
            <v>CR</v>
          </cell>
          <cell r="E3697" t="str">
            <v>24,69</v>
          </cell>
        </row>
        <row r="3698">
          <cell r="A3698">
            <v>86878</v>
          </cell>
          <cell r="B3698" t="str">
            <v>VÁLVULA EM METAL CROMADO TIPO AMERICANA 3.1/2" X 1.1/2" PARA PIA - FOR  NECIMENTO E INSTALAÇÃO. AF_12/2013</v>
          </cell>
          <cell r="C3698" t="str">
            <v>UN</v>
          </cell>
          <cell r="D3698" t="str">
            <v>CR</v>
          </cell>
          <cell r="E3698" t="str">
            <v>29,24</v>
          </cell>
        </row>
        <row r="3699">
          <cell r="A3699">
            <v>86879</v>
          </cell>
          <cell r="B3699" t="str">
            <v>VÁLVULA EM PLÁSTICO 1" PARA PIA, TANQUE OU LAVATÓRIO, COM OU SEM LADRÃ O - FORNECIMENTO E INSTALAÇÃO. AF_12/2013</v>
          </cell>
          <cell r="C3699" t="str">
            <v>UN</v>
          </cell>
          <cell r="D3699" t="str">
            <v>CR</v>
          </cell>
          <cell r="E3699" t="str">
            <v>4,75</v>
          </cell>
        </row>
        <row r="3700">
          <cell r="A3700">
            <v>86880</v>
          </cell>
          <cell r="B3700" t="str">
            <v>VÁLVULA EM PLÁSTICO CROMADO TIPO AMERICANA 3.1/2" X 1.1/2" SEM ADAPTAD OR PARA PIA - FORNECIMENTO E INSTALAÇÃO. AF_12/2013</v>
          </cell>
          <cell r="C3700" t="str">
            <v>UN</v>
          </cell>
          <cell r="D3700" t="str">
            <v>CR</v>
          </cell>
          <cell r="E3700" t="str">
            <v>13,51</v>
          </cell>
        </row>
        <row r="3701">
          <cell r="A3701">
            <v>86881</v>
          </cell>
          <cell r="B3701" t="str">
            <v>SIFÃO DO TIPO GARRAFA EM METAL CROMADO 1 X 1.1/2" - FORNECIMENTO E INS TALAÇÃO. AF_12/2013</v>
          </cell>
          <cell r="C3701" t="str">
            <v>UN</v>
          </cell>
          <cell r="D3701" t="str">
            <v>CR</v>
          </cell>
          <cell r="E3701" t="str">
            <v>81,10</v>
          </cell>
        </row>
        <row r="3702">
          <cell r="A3702">
            <v>86882</v>
          </cell>
          <cell r="B3702" t="str">
            <v>SIFÃO DO TIPO GARRAFA/COPO EM PVC 1.1/4 X 1.1/2" - FORNECIMENTO E INS TALAÇÃO. AF_12/2013</v>
          </cell>
          <cell r="C3702" t="str">
            <v>UN</v>
          </cell>
          <cell r="D3702" t="str">
            <v>CR</v>
          </cell>
          <cell r="E3702" t="str">
            <v>13,97</v>
          </cell>
        </row>
        <row r="3703">
          <cell r="A3703">
            <v>86883</v>
          </cell>
          <cell r="B3703" t="str">
            <v>SIFÃO DO TIPO FLEXÍVEL EM PVC 1 X 1.1/2 - FORNECIMENTO E INSTALAÇÃO. AF_12/2013</v>
          </cell>
          <cell r="C3703" t="str">
            <v>UN</v>
          </cell>
          <cell r="D3703" t="str">
            <v>CR</v>
          </cell>
          <cell r="E3703" t="str">
            <v>7,96</v>
          </cell>
        </row>
        <row r="3704">
          <cell r="A3704">
            <v>86884</v>
          </cell>
          <cell r="B3704" t="str">
            <v>ENGATE FLEXÍVEL EM PLÁSTICO BRANCO, 1/2" X 30CM - FORNECIMENTO E INSTA LAÇÃO. AF_12/2013</v>
          </cell>
          <cell r="C3704" t="str">
            <v>UN</v>
          </cell>
          <cell r="D3704" t="str">
            <v>CR</v>
          </cell>
          <cell r="E3704" t="str">
            <v>5,85</v>
          </cell>
        </row>
        <row r="3705">
          <cell r="A3705">
            <v>86885</v>
          </cell>
          <cell r="B3705" t="str">
            <v>ENGATE FLEXÍVEL EM PLÁSTICO BRANCO, 1/2" X 40CM - FORNECIMENTO E INSTA LAÇÃO. AF_12/2013</v>
          </cell>
          <cell r="C3705" t="str">
            <v>UN</v>
          </cell>
          <cell r="D3705" t="str">
            <v>CR</v>
          </cell>
          <cell r="E3705" t="str">
            <v>6,80</v>
          </cell>
        </row>
        <row r="3706">
          <cell r="A3706">
            <v>86886</v>
          </cell>
          <cell r="B3706" t="str">
            <v>ENGATE FLEXÍVEL EM INOX, 1/2 X 30CM - FORNECIMENTO E INSTALAÇÃO. AF_1 2/2013</v>
          </cell>
          <cell r="C3706" t="str">
            <v>UN</v>
          </cell>
          <cell r="D3706" t="str">
            <v>CR</v>
          </cell>
          <cell r="E3706" t="str">
            <v>20,38</v>
          </cell>
        </row>
        <row r="3707">
          <cell r="A3707">
            <v>86887</v>
          </cell>
          <cell r="B3707" t="str">
            <v>ENGATE FLEXÍVEL EM INOX, 1/2 X 40CM - FORNECIMENTO E INSTALAÇÃO. AF_1 2/2013</v>
          </cell>
          <cell r="C3707" t="str">
            <v>UN</v>
          </cell>
          <cell r="D3707" t="str">
            <v>CR</v>
          </cell>
          <cell r="E3707" t="str">
            <v>22,02</v>
          </cell>
        </row>
        <row r="3708">
          <cell r="A3708">
            <v>86888</v>
          </cell>
          <cell r="B3708" t="str">
            <v>VASO SANITÁRIO SIFONADO COM CAIXA ACOPLADA LOUÇA BRANCA - PADRÃO MÉDIO - FORNECIMENTO E INSTALAÇÃO. AF_12/2013</v>
          </cell>
          <cell r="C3708" t="str">
            <v>UN</v>
          </cell>
          <cell r="D3708" t="str">
            <v>CR</v>
          </cell>
          <cell r="E3708" t="str">
            <v>310,89</v>
          </cell>
        </row>
        <row r="3709">
          <cell r="A3709">
            <v>86889</v>
          </cell>
          <cell r="B3709" t="str">
            <v>BANCADA DE GRANITO CINZA POLIDO PARA PIA DE COZINHA 1,50 X 0,60 M - FO RNECIMENTO E INSTALAÇÃO. AF_12/2013</v>
          </cell>
          <cell r="C3709" t="str">
            <v>UN</v>
          </cell>
          <cell r="D3709" t="str">
            <v>CR</v>
          </cell>
          <cell r="E3709" t="str">
            <v>235,12</v>
          </cell>
        </row>
        <row r="3710">
          <cell r="A3710">
            <v>86893</v>
          </cell>
          <cell r="B3710" t="str">
            <v>BANCADA DE MÁRMORE BRANCO POLIDO PARA PIA DE COZINHA 1,50 X 0,60 M - F ORNECIMENTO E INSTALAÇÃO. AF_12/2013</v>
          </cell>
          <cell r="C3710" t="str">
            <v>UN</v>
          </cell>
          <cell r="D3710" t="str">
            <v>CR</v>
          </cell>
          <cell r="E3710" t="str">
            <v>269,87</v>
          </cell>
        </row>
        <row r="3711">
          <cell r="A3711">
            <v>86894</v>
          </cell>
          <cell r="B3711" t="str">
            <v>BANCADA DE MÁRMORE SINTÉTICO 120 X 60CM, COM CUBA INTEGRADA - FORNECIM ENTO E INSTALAÇÃO. AF_12/2013</v>
          </cell>
          <cell r="C3711" t="str">
            <v>UN</v>
          </cell>
          <cell r="D3711" t="str">
            <v>CR</v>
          </cell>
          <cell r="E3711" t="str">
            <v>231,02</v>
          </cell>
        </row>
        <row r="3712">
          <cell r="A3712">
            <v>86895</v>
          </cell>
          <cell r="B3712" t="str">
            <v>BANCADA DE GRANITO CINZA POLIDO PARA LAVATÓRIO 0,50 X 0,60 M - FORNECI  MENTO E INSTALAÇÃO. AF_12/2013</v>
          </cell>
          <cell r="C3712" t="str">
            <v>UN</v>
          </cell>
          <cell r="D3712" t="str">
            <v>CR</v>
          </cell>
          <cell r="E3712" t="str">
            <v>140,50</v>
          </cell>
        </row>
        <row r="3713">
          <cell r="A3713">
            <v>86899</v>
          </cell>
          <cell r="B3713" t="str">
            <v>BANCADA DE MÁRMORE BRANCO POLIDO PARA LAVATÓRIO 0,50 X 0,60 M - FORNEC IMENTO E INSTALAÇÃO. AF_12/2013</v>
          </cell>
          <cell r="C3713" t="str">
            <v>UN</v>
          </cell>
          <cell r="D3713" t="str">
            <v>CR</v>
          </cell>
          <cell r="E3713" t="str">
            <v>153,53</v>
          </cell>
        </row>
        <row r="3714">
          <cell r="A3714">
            <v>86900</v>
          </cell>
          <cell r="B3714" t="str">
            <v>CUBA DE EMBUTIR DE AÇO INOXIDÁVEL MÉDIA - FORNECIMENTO E INSTALAÇÃO. A F_12/2013</v>
          </cell>
          <cell r="C3714" t="str">
            <v>UN</v>
          </cell>
          <cell r="D3714" t="str">
            <v>CR</v>
          </cell>
          <cell r="E3714" t="str">
            <v>127,97</v>
          </cell>
        </row>
        <row r="3715">
          <cell r="A3715">
            <v>86901</v>
          </cell>
          <cell r="B3715" t="str">
            <v>CUBA DE EMBUTIR OVAL EM LOUÇA BRANCA, 35 X 50CM OU EQUIVALENTE - FORNE CIMENTO E INSTALAÇÃO. AF_12/2013</v>
          </cell>
          <cell r="C3715" t="str">
            <v>UN</v>
          </cell>
          <cell r="D3715" t="str">
            <v>CR</v>
          </cell>
          <cell r="E3715" t="str">
            <v>89,47</v>
          </cell>
        </row>
        <row r="3716">
          <cell r="A3716">
            <v>86902</v>
          </cell>
          <cell r="B3716" t="str">
            <v>LAVATÓRIO LOUÇA BRANCA COM COLUNA, *44 X 35,5* CM, PADRÃO POPULAR - FO RNECIMENTO E INSTALAÇÃO. AF_12/2013</v>
          </cell>
          <cell r="C3716" t="str">
            <v>UN</v>
          </cell>
          <cell r="D3716" t="str">
            <v>CR</v>
          </cell>
          <cell r="E3716" t="str">
            <v>138,44</v>
          </cell>
        </row>
        <row r="3717">
          <cell r="A3717">
            <v>86903</v>
          </cell>
          <cell r="B3717" t="str">
            <v>LAVATÓRIO LOUÇA BRANCA COM COLUNA, 45 X 55CM OU EQUIVALENTE, PADRÃO MÉ DIO - FORNECIMENTO E INSTALAÇÃO. AF_12/2013</v>
          </cell>
          <cell r="C3717" t="str">
            <v>UN</v>
          </cell>
          <cell r="D3717" t="str">
            <v>CR</v>
          </cell>
          <cell r="E3717" t="str">
            <v>195,54</v>
          </cell>
        </row>
        <row r="3718">
          <cell r="A3718">
            <v>86904</v>
          </cell>
          <cell r="B3718" t="str">
            <v>LAVATÓRIO LOUÇA BRANCA SUSPENSO, 29,5 X 39CM OU EQUIVALENTE, PADRÃO PO PULAR - FORNECIMENTO E INSTALAÇÃO. AF_12/2013</v>
          </cell>
          <cell r="C3718" t="str">
            <v>UN</v>
          </cell>
          <cell r="D3718" t="str">
            <v>CR</v>
          </cell>
          <cell r="E3718" t="str">
            <v>79,20</v>
          </cell>
        </row>
        <row r="3719">
          <cell r="A3719">
            <v>86905</v>
          </cell>
          <cell r="B3719" t="str">
            <v>APARELHO MISTURADOR DE MESA PARA LAVATÓRIO, PADRÃO MÉDIO - FORNECIMENT O E INSTALAÇÃO. AF_12/2013</v>
          </cell>
          <cell r="C3719" t="str">
            <v>UN</v>
          </cell>
          <cell r="D3719" t="str">
            <v>CR</v>
          </cell>
          <cell r="E3719" t="str">
            <v>209,58</v>
          </cell>
        </row>
        <row r="3720">
          <cell r="A3720">
            <v>86906</v>
          </cell>
          <cell r="B3720" t="str">
            <v>TORNEIRA CROMADA DE MESA, 1/2" OU 3/4", PARA LAVATÓRIO, PADRÃO POPULAR - FORNECIMENTO E INSTALAÇÃO. AF_12/2013</v>
          </cell>
          <cell r="C3720" t="str">
            <v>UN</v>
          </cell>
          <cell r="D3720" t="str">
            <v>CR</v>
          </cell>
          <cell r="E3720" t="str">
            <v>49,05</v>
          </cell>
        </row>
        <row r="3721">
          <cell r="A3721">
            <v>86908</v>
          </cell>
          <cell r="B3721" t="str">
            <v>APARELHO MISTURADOR DE MESA PARA PIA DE COZINHA, PADRÃO MÉDIO - FORNEC IMENTO E INSTALAÇÃO. AF_12/2013</v>
          </cell>
          <cell r="C3721" t="str">
            <v>UN</v>
          </cell>
          <cell r="D3721" t="str">
            <v>CR</v>
          </cell>
          <cell r="E3721" t="str">
            <v>253,03</v>
          </cell>
        </row>
        <row r="3722">
          <cell r="A3722">
            <v>86909</v>
          </cell>
          <cell r="B3722" t="str">
            <v>TORNEIRA CROMADA TUBO MÓVEL, DE MESA, 1/2" OU 3/4", PARA PIA DE COZINH A, PADRÃO ALTO - FORNECIMENTO E INSTALAÇÃO. AF_12/2013</v>
          </cell>
          <cell r="C3722" t="str">
            <v>UN</v>
          </cell>
          <cell r="D3722" t="str">
            <v>CR</v>
          </cell>
          <cell r="E3722" t="str">
            <v>98,19</v>
          </cell>
        </row>
        <row r="3723">
          <cell r="A3723">
            <v>86910</v>
          </cell>
          <cell r="B3723" t="str">
            <v>TORNEIRA CROMADA TUBO MÓVEL, DE PAREDE, 1/2" OU 3/4", PARA PIA DE COZI NHA, PADRÃO MÉDIO - FORNECIMENTO E INSTALAÇÃO. AF_12/2013</v>
          </cell>
          <cell r="C3723" t="str">
            <v>UN</v>
          </cell>
          <cell r="D3723" t="str">
            <v>CR</v>
          </cell>
          <cell r="E3723" t="str">
            <v>93,90</v>
          </cell>
        </row>
        <row r="3724">
          <cell r="A3724">
            <v>86911</v>
          </cell>
          <cell r="B3724" t="str">
            <v>TORNEIRA CROMADA LONGA, DE PAREDE, 1/2" OU 3/4", PARA PIA DE COZINHA, PADRÃO POPULAR - FORNECIMENTO E INSTALAÇÃO. AF_12/2013</v>
          </cell>
          <cell r="C3724" t="str">
            <v>UN</v>
          </cell>
          <cell r="D3724" t="str">
            <v>CR</v>
          </cell>
          <cell r="E3724" t="str">
            <v>41,42</v>
          </cell>
        </row>
        <row r="3725">
          <cell r="A3725">
            <v>86912</v>
          </cell>
          <cell r="B3725" t="str">
            <v>TORNEIRA CROMADA LONGA, DE PAREDE, 1/2" OU 3/4", PARA PIA DE COZINHA, PADRÃO MÉDIO - FORNECIMENTO E INSTALAÇÃO. AF_12/2013</v>
          </cell>
          <cell r="C3725" t="str">
            <v>UN</v>
          </cell>
          <cell r="D3725" t="str">
            <v>CR</v>
          </cell>
          <cell r="E3725" t="str">
            <v>41,42</v>
          </cell>
        </row>
        <row r="3726">
          <cell r="A3726">
            <v>86913</v>
          </cell>
          <cell r="B3726" t="str">
            <v>TORNEIRA CROMADA 1/2" OU 3/4" PARA TANQUE, PADRÃO POPULAR - FORNECIMEN  TO E INSTALAÇÃO. AF_12/2013</v>
          </cell>
          <cell r="C3726" t="str">
            <v>UN</v>
          </cell>
          <cell r="D3726" t="str">
            <v>CR</v>
          </cell>
          <cell r="E3726" t="str">
            <v>17,97</v>
          </cell>
        </row>
        <row r="3727">
          <cell r="A3727">
            <v>86914</v>
          </cell>
          <cell r="B3727" t="str">
            <v>TORNEIRA CROMADA 1/2" OU 3/4" PARA TANQUE, PADRÃO MÉDIO - FORNECIMENTO E INSTALAÇÃO. AF_12/2013</v>
          </cell>
          <cell r="C3727" t="str">
            <v>UN</v>
          </cell>
          <cell r="D3727" t="str">
            <v>CR</v>
          </cell>
          <cell r="E3727" t="str">
            <v>37,44</v>
          </cell>
        </row>
        <row r="3728">
          <cell r="A3728">
            <v>86915</v>
          </cell>
          <cell r="B3728" t="str">
            <v>TORNEIRA CROMADA DE MESA, 1/2" OU 3/4", PARA LAVATÓRIO, PADRÃO MÉDIO - FORNECIMENTO E INSTALAÇÃO. AF_12/2013</v>
          </cell>
          <cell r="C3728" t="str">
            <v>UN</v>
          </cell>
          <cell r="D3728" t="str">
            <v>CR</v>
          </cell>
          <cell r="E3728" t="str">
            <v>82,91</v>
          </cell>
        </row>
        <row r="3729">
          <cell r="A3729">
            <v>86916</v>
          </cell>
          <cell r="B3729" t="str">
            <v>TORNEIRA PLÁSTICA 3/4" PARA TANQUE - FORNECIMENTO E INSTALAÇÃO. AF_12/ 2013</v>
          </cell>
          <cell r="C3729" t="str">
            <v>UN</v>
          </cell>
          <cell r="D3729" t="str">
            <v>CR</v>
          </cell>
          <cell r="E3729" t="str">
            <v>19,61</v>
          </cell>
        </row>
        <row r="3730">
          <cell r="A3730">
            <v>86919</v>
          </cell>
          <cell r="B3730" t="str">
            <v>TANQUE DE LOUÇA BRANCA COM COLUNA, 30L OU EQUIVALENTE, INCLUSO SIFÃO F LEXÍVEL EM PVC, VÁLVULA METÁLICA E TORNEIRA DE METAL CROMADO PADRÃO MÉ DIO - FORNECIMENTO E INSTALAÇÃO. AF_12/2013</v>
          </cell>
          <cell r="C3730" t="str">
            <v>UN</v>
          </cell>
          <cell r="D3730" t="str">
            <v>CR</v>
          </cell>
          <cell r="E3730" t="str">
            <v>557,61</v>
          </cell>
        </row>
        <row r="3731">
          <cell r="A3731">
            <v>86920</v>
          </cell>
          <cell r="B3731" t="str">
            <v>TANQUE DE LOUÇA BRANCA COM COLUNA, 30L OU EQUIVALENTE, INCLUSO SIFÃO F LEXÍVEL EM PVC, VÁLVULA PLÁSTICA E TORNEIRA DE METAL CROMADO PADRÃO PO PULAR - FORNECIMENTO E INSTALAÇÃO. AF_12/2013_P</v>
          </cell>
          <cell r="C3731" t="str">
            <v>UN</v>
          </cell>
          <cell r="D3731" t="str">
            <v>CR</v>
          </cell>
          <cell r="E3731" t="str">
            <v>518,20</v>
          </cell>
        </row>
        <row r="3732">
          <cell r="A3732">
            <v>86921</v>
          </cell>
          <cell r="B3732" t="str">
            <v>TANQUE DE LOUÇA BRANCA COM COLUNA, 30L OU EQUIVALENTE, INCLUSO SIFÃO F LEXÍVEL EM PVC, VÁLVULA PLÁSTICA E TORNEIRA DE PLÁSTICO - FORNECIMENTO E INSTALAÇÃO. AF_12/2013</v>
          </cell>
          <cell r="C3732" t="str">
            <v>UN</v>
          </cell>
          <cell r="D3732" t="str">
            <v>CR</v>
          </cell>
          <cell r="E3732" t="str">
            <v>519,84</v>
          </cell>
        </row>
        <row r="3733">
          <cell r="A3733">
            <v>86922</v>
          </cell>
          <cell r="B3733" t="str">
            <v>TANQUE DE LOUÇA BRANCA SUSPENSO, 18L OU EQUIVALENTE, INCLUSO SIFÃO TIP O GARRAFA EM METAL CROMADO, VÁLVULA METÁLICA E TORNEIRA DE METAL CROMA DO PADRÃO MÉDIO - FORNECIMENTO E INSTALAÇÃO. AF_12/2013</v>
          </cell>
          <cell r="C3733" t="str">
            <v>UN</v>
          </cell>
          <cell r="D3733" t="str">
            <v>CR</v>
          </cell>
          <cell r="E3733" t="str">
            <v>440,16</v>
          </cell>
        </row>
        <row r="3734">
          <cell r="A3734">
            <v>86923</v>
          </cell>
          <cell r="B3734" t="str">
            <v>TANQUE DE LOUÇA BRANCA SUSPENSO, 18L OU EQUIVALENTE, INCLUSO SIFÃO TIP O GARRAFA EM PVC, VÁLVULA PLÁSTICA E TORNEIRA DE METAL CROMADO PADRÃO POPULAR - FORNECIMENTO E INSTALAÇÃO. AF_12/2013</v>
          </cell>
          <cell r="C3734" t="str">
            <v>UN</v>
          </cell>
          <cell r="D3734" t="str">
            <v>CR</v>
          </cell>
          <cell r="E3734" t="str">
            <v>333,62</v>
          </cell>
        </row>
        <row r="3735">
          <cell r="A3735">
            <v>86924</v>
          </cell>
          <cell r="B3735" t="str">
            <v>TANQUE DE LOUÇA BRANCA SUSPENSO, 18L OU EQUIVALENTE, INCLUSO SIFÃO TIP O GARRAFA EM PVC, VÁLVULA PLÁSTICA E TORNEIRA DE PLÁSTICO - FORNECIMEN TO E INSTALAÇÃO. AF_12/2013</v>
          </cell>
          <cell r="C3735" t="str">
            <v>UN</v>
          </cell>
          <cell r="D3735" t="str">
            <v>CR</v>
          </cell>
          <cell r="E3735" t="str">
            <v>335,26</v>
          </cell>
        </row>
        <row r="3736">
          <cell r="A3736">
            <v>86925</v>
          </cell>
          <cell r="B3736" t="str">
            <v xml:space="preserve">TANQUE DE MÁRMORE SINTÉTICO COM COLUNA, 22L OU EQUIVALENTE, INCLUSO SI FÃO FLEXÍVEL EM PVC, VÁLVULA PLÁSTICA E TORNEIRA DE METAL CROMADO PADR ÃO POPULAR - FORNECIMENTO E INSTALAÇÃO. AF_12/2013 </v>
          </cell>
          <cell r="C3736" t="str">
            <v>UN</v>
          </cell>
          <cell r="D3736" t="str">
            <v>CR</v>
          </cell>
          <cell r="E3736" t="str">
            <v>342,49</v>
          </cell>
        </row>
        <row r="3737">
          <cell r="A3737">
            <v>86926</v>
          </cell>
          <cell r="B3737" t="str">
            <v>TANQUE DE MÁRMORE SINTÉTICO COM COLUNA, 22L OU EQUIVALENTE, INCLUSO SI FÃO FLEXÍVEL EM PVC, VÁLVULA PLÁSTICA E TORNEIRA DE PLÁSTICO - FORNECI MENTO E INSTALAÇÃO. AF_12/2013</v>
          </cell>
          <cell r="C3737" t="str">
            <v>UN</v>
          </cell>
          <cell r="D3737" t="str">
            <v>CR</v>
          </cell>
          <cell r="E3737" t="str">
            <v>344,13</v>
          </cell>
        </row>
        <row r="3738">
          <cell r="A3738">
            <v>86927</v>
          </cell>
          <cell r="B3738" t="str">
            <v>TANQUE DE MÁRMORE SINTÉTICO SUSPENSO, 22L OU EQUIVALENTE, INCLUSO SIFÃ O TIPO GARRAFA EM PVC, VÁLVULA PLÁSTICA E TORNEIRA DE METAL CROMADO PA DRÃO POPULAR - FORNECIMENTO E INSTALAÇÃO. AF_12/2013</v>
          </cell>
          <cell r="C3738" t="str">
            <v>UN</v>
          </cell>
          <cell r="D3738" t="str">
            <v>CR</v>
          </cell>
          <cell r="E3738" t="str">
            <v>208,23</v>
          </cell>
        </row>
        <row r="3739">
          <cell r="A3739">
            <v>86928</v>
          </cell>
          <cell r="B3739" t="str">
            <v>TANQUE DE MÁRMORE SINTÉTICO SUSPENSO, 22L OU EQUIVALENTE, INCLUSO SIFÃ O TIPO GARRAFA EM PVC, VÁLVULA PLÁSTICA E TORNEIRA DE PLÁSTICO - FORNE CIMENTO E INSTALAÇÃO. AF_12/2013</v>
          </cell>
          <cell r="C3739" t="str">
            <v>UN</v>
          </cell>
          <cell r="D3739" t="str">
            <v>CR</v>
          </cell>
          <cell r="E3739" t="str">
            <v>209,87</v>
          </cell>
        </row>
        <row r="3740">
          <cell r="A3740">
            <v>86929</v>
          </cell>
          <cell r="B3740" t="str">
            <v>TANQUE DE MÁRMORE SINTÉTICO SUSPENSO, 22L OU EQUIVALENTE, INCLUSO SIFÃ O FLEXÍVEL EM PVC, VÁLVULA PLÁSTICA E TORNEIRA DE METAL CROMADO PADRÃO POPULAR - FORNECIMENTO E INSTALAÇÃO. AF_12/2013</v>
          </cell>
          <cell r="C3740" t="str">
            <v>UN</v>
          </cell>
          <cell r="D3740" t="str">
            <v>CR</v>
          </cell>
          <cell r="E3740" t="str">
            <v>202,22</v>
          </cell>
        </row>
        <row r="3741">
          <cell r="A3741">
            <v>86930</v>
          </cell>
          <cell r="B3741" t="str">
            <v>TANQUE DE MÁRMORE SINTÉTICO SUSPENSO, 22L OU EQUIVALENTE, INCLUSO SIFÃ O FLEXÍVEL EM PVC, VÁLVULA PLÁSTICA E TORNEIRA DE PLÁSTICO - FORNECIME NTO E INSTALAÇÃO. AF_12/2013</v>
          </cell>
          <cell r="C3741" t="str">
            <v>UN</v>
          </cell>
          <cell r="D3741" t="str">
            <v>CR</v>
          </cell>
          <cell r="E3741" t="str">
            <v>203,86</v>
          </cell>
        </row>
        <row r="3742">
          <cell r="A3742">
            <v>86931</v>
          </cell>
          <cell r="B3742" t="str">
            <v>VASO SANITÁRIO SIFONADO COM CAIXA ACOPLADA LOUÇA BRANCA - PADRÃO MÉDIO , INCLUSO ENGATE FLEXÍVEL EM PLÁSTICO BRANCO, 1/2 X 40CM - FORNECIMEN TO E INSTALAÇÃO. AF_12/2013</v>
          </cell>
          <cell r="C3742" t="str">
            <v>UN</v>
          </cell>
          <cell r="D3742" t="str">
            <v>CR</v>
          </cell>
          <cell r="E3742" t="str">
            <v>317,69</v>
          </cell>
        </row>
        <row r="3743">
          <cell r="A3743">
            <v>86932</v>
          </cell>
          <cell r="B3743" t="str">
            <v>VASO SANITÁRIO SIFONADO COM CAIXA ACOPLADA LOUÇA BRANCA - PADRÃO MÉDIO , INCLUSO ENGATE FLEXÍVEL EM METAL CROMADO, 1/2 X 40CM - FORNECIMENTO E INSTALAÇÃO. AF_12/2013</v>
          </cell>
          <cell r="C3743" t="str">
            <v>UN</v>
          </cell>
          <cell r="D3743" t="str">
            <v>CR</v>
          </cell>
          <cell r="E3743" t="str">
            <v>332,92</v>
          </cell>
        </row>
        <row r="3744">
          <cell r="A3744">
            <v>86933</v>
          </cell>
          <cell r="B3744" t="str">
            <v>BANCADA DE MÁRMORE SINTÉTICO 120 X 60CM, COM CUBA INTEGRADA, INCLUSO S IFÃO TIPO GARRAFA EM PVC, VÁLVULA EM PLÁSTICO CROMADO TIPO AMERICANA E TORNEIRA CROMADA LONGA, DE PAREDE, PADRÃO POPULAR - FORNECIMENTO E IN STALAÇÃO. AF_12/2013</v>
          </cell>
          <cell r="C3744" t="str">
            <v>UN</v>
          </cell>
          <cell r="D3744" t="str">
            <v>CR</v>
          </cell>
          <cell r="E3744" t="str">
            <v>299,93</v>
          </cell>
        </row>
        <row r="3745">
          <cell r="A3745">
            <v>86934</v>
          </cell>
          <cell r="B3745" t="str">
            <v>BANCADA DE MÁRMORE SINTÉTICO 120 X 60CM, COM CUBA INTEGRADA, INCLUSO S IFÃO TIPO FLEXÍVEL EM PVC, VÁLVULA EM PLÁSTICO CROMADO TIPO AMERICANA E TORNEIRA CROMADA LONGA, DE PAREDE, PADRÃO POPULAR - FORNECIMENTO E I  NSTALAÇÃO. AF_12/2013</v>
          </cell>
          <cell r="C3745" t="str">
            <v>UN</v>
          </cell>
          <cell r="D3745" t="str">
            <v>CR</v>
          </cell>
          <cell r="E3745" t="str">
            <v>293,92</v>
          </cell>
        </row>
        <row r="3746">
          <cell r="A3746">
            <v>86935</v>
          </cell>
          <cell r="B3746" t="str">
            <v>CUBA DE EMBUTIR DE AÇO INOXIDÁVEL MÉDIA, INCLUSO VÁLVULA TIPO AMERICAN A EM METAL CROMADO E SIFÃO FLEXÍVEL EM PVC - FORNECIMENTO E INSTALAÇÃO . AF_12/2013</v>
          </cell>
          <cell r="C3746" t="str">
            <v>UN</v>
          </cell>
          <cell r="D3746" t="str">
            <v>CR</v>
          </cell>
          <cell r="E3746" t="str">
            <v>165,18</v>
          </cell>
        </row>
        <row r="3747">
          <cell r="A3747">
            <v>86936</v>
          </cell>
          <cell r="B3747" t="str">
            <v>CUBA DE EMBUTIR DE AÇO INOXIDÁVEL MÉDIA, INCLUSO VÁLVULA TIPO AMERICAN A E SIFÃO TIPO GARRAFA EM METAL CROMADO - FORNECIMENTO E INSTALAÇÃO. A F_12/2013</v>
          </cell>
          <cell r="C3747" t="str">
            <v>UN</v>
          </cell>
          <cell r="D3747" t="str">
            <v>CR</v>
          </cell>
          <cell r="E3747" t="str">
            <v>238,32</v>
          </cell>
        </row>
        <row r="3748">
          <cell r="A3748">
            <v>86937</v>
          </cell>
          <cell r="B3748" t="str">
            <v>CUBA DE EMBUTIR OVAL EM LOUÇA BRANCA, 35 X 50CM OU EQUIVALENTE, INCLUS O VÁLVULA EM METAL CROMADO E SIFÃO FLEXÍVEL EM PVC - FORNECIMENTO E IN STALAÇÃO. AF_12/2013</v>
          </cell>
          <cell r="C3748" t="str">
            <v>UN</v>
          </cell>
          <cell r="D3748" t="str">
            <v>CR</v>
          </cell>
          <cell r="E3748" t="str">
            <v>122,13</v>
          </cell>
        </row>
        <row r="3749">
          <cell r="A3749">
            <v>86938</v>
          </cell>
          <cell r="B3749" t="str">
            <v>CUBA DE EMBUTIR OVAL EM LOUÇA BRANCA, 35 X 50CM OU EQUIVALENTE, INCLUS O VÁLVULA E SIFÃO TIPO GARRAFA EM METAL CROMADO - FORNECIMENTO E INSTA LAÇÃO. AF_12/2013</v>
          </cell>
          <cell r="C3749" t="str">
            <v>UN</v>
          </cell>
          <cell r="D3749" t="str">
            <v>CR</v>
          </cell>
          <cell r="E3749" t="str">
            <v>195,27</v>
          </cell>
        </row>
        <row r="3750">
          <cell r="A3750">
            <v>86939</v>
          </cell>
          <cell r="B3750" t="str">
            <v>LAVATÓRIO LOUÇA BRANCA COM COLUNA, *44 X 35,5* CM, PADRÃO POPULAR, INC LUSO SIFÃO FLEXÍVEL EM PVC, VÁLVULA E ENGATE FLEXÍVEL 30CM EM PLÁSTICO E COM TORNEIRA CROMADA PADRÃO POPULAR - FORNECIMENTO E INSTALAÇÃO. AF _12/2013</v>
          </cell>
          <cell r="C3750" t="str">
            <v>UN</v>
          </cell>
          <cell r="D3750" t="str">
            <v>CR</v>
          </cell>
          <cell r="E3750" t="str">
            <v>206,07</v>
          </cell>
        </row>
        <row r="3751">
          <cell r="A3751">
            <v>86940</v>
          </cell>
          <cell r="B3751" t="str">
            <v>LAVATÓRIO LOUÇA BRANCA COM COLUNA, 45 X 55CM OU EQUIVALENTE, PADRÃO MÉ DIO, INCLUSO SIFÃO TIPO GARRAFA, VÁLVULA E ENGATE FLEXÍVEL DE 40CM EM METAL CROMADO, COM APARELHO MISTURADOR PADRÃO MÉDIO - FORNECIMENTO E I NSTALAÇÃO. AF_12/2013</v>
          </cell>
          <cell r="C3751" t="str">
            <v>UN</v>
          </cell>
          <cell r="D3751" t="str">
            <v>CR</v>
          </cell>
          <cell r="E3751" t="str">
            <v>554,97</v>
          </cell>
        </row>
        <row r="3752">
          <cell r="A3752">
            <v>86941</v>
          </cell>
          <cell r="B3752" t="str">
            <v>LAVATÓRIO LOUÇA BRANCA COM COLUNA, 45 X 55CM OU EQUIVALENTE, PADRÃO MÉ DIO, INCLUSO SIFÃO TIPO GARRAFA, VÁLVULA E ENGATE FLEXÍVEL DE 40CM EM METAL CROMADO, COM TORNEIRA CROMADA DE MESA, PADRÃO MÉDIO - FORNECIMEN TO E INSTALAÇÃO. AF_12/2013</v>
          </cell>
          <cell r="C3752" t="str">
            <v>UN</v>
          </cell>
          <cell r="D3752" t="str">
            <v>CR</v>
          </cell>
          <cell r="E3752" t="str">
            <v>406,28</v>
          </cell>
        </row>
        <row r="3753">
          <cell r="A3753">
            <v>86942</v>
          </cell>
          <cell r="B3753" t="str">
            <v>LAVATÓRIO LOUÇA BRANCA SUSPENSO, 29,5 X 39CM OU EQUIVALENTE, PADRÃO PO PULAR, INCLUSO SIFÃO TIPO GARRAFA EM PVC, VÁLVULA E ENGATE FLEXÍVEL 30 CM EM PLÁSTICO E TORNEIRA CROMADA DE MESA, PADRÃO POPULAR - FORNECIMEN  TO E INSTALAÇÃO. AF_12/2013</v>
          </cell>
          <cell r="C3753" t="str">
            <v>UN</v>
          </cell>
          <cell r="D3753" t="str">
            <v>CR</v>
          </cell>
          <cell r="E3753" t="str">
            <v>152,85</v>
          </cell>
        </row>
        <row r="3754">
          <cell r="A3754">
            <v>86943</v>
          </cell>
          <cell r="B3754" t="str">
            <v>LAVATÓRIO LOUÇA BRANCA SUSPENSO, 29,5 X 39CM OU EQUIVALENTE, PADRÃO PO PULAR, INCLUSO SIFÃO FLEXÍVEL EM PVC, VÁLVULA E ENGATE FLEXÍVEL 30CM E M PLÁSTICO E TORNEIRA CROMADA DE MESA, PADRÃO POPULAR - FORNECIMENTO E INSTALAÇÃO. AF_12/2013</v>
          </cell>
          <cell r="C3754" t="str">
            <v>UN</v>
          </cell>
          <cell r="D3754" t="str">
            <v>CR</v>
          </cell>
          <cell r="E3754" t="str">
            <v>146,84</v>
          </cell>
        </row>
        <row r="3755">
          <cell r="A3755">
            <v>86947</v>
          </cell>
          <cell r="B3755" t="str">
            <v>BANCADA MÁRMORE BRANCO POLIDO 0,50 X 0,60M, INCLUSO CUBA DE EMBUTIR OV AL EM LOUÇA BRANCA 35 X 50CM, VÁLVULA, SIFÃO TIPO GARRAFA E ENGATE FLE XÍVEL 40CM EM METAL CROMADO E APARELHO MISTURADOR DE MESA, PADRÃO MÉDI O - FORNECIMENTO E INSTALAÇÃO. AF_12/2013</v>
          </cell>
          <cell r="C3755" t="str">
            <v>UN</v>
          </cell>
          <cell r="D3755" t="str">
            <v>CR</v>
          </cell>
          <cell r="E3755" t="str">
            <v>602,44</v>
          </cell>
        </row>
        <row r="3756">
          <cell r="A3756">
            <v>88571</v>
          </cell>
          <cell r="B3756" t="str">
            <v>SABONETEIRA DE SOBREPOR (FIXADA NA PAREDE), TIPO CONCHA, EM ACO INOXID AVEL - FORNECIMENTO E INSTALACAO</v>
          </cell>
          <cell r="C3756" t="str">
            <v>UN</v>
          </cell>
          <cell r="D3756" t="str">
            <v>CR</v>
          </cell>
          <cell r="E3756" t="str">
            <v>38,92</v>
          </cell>
        </row>
        <row r="3757">
          <cell r="A3757">
            <v>93396</v>
          </cell>
          <cell r="B3757" t="str">
            <v>BANCADA GRANITO CINZA POLIDO 0,50 X 0,60M, INCL. CUBA DE EMBUTIR OVAL LOUÇA BRANCA 35 X 50CM, VÁLVULA METAL CROMADO, SIFÃO FLEXÍVEL PVC, ENG ATE 30CM FLEXÍVEL PLÁSTICO E TORNEIRA CROMADA DE MESA, PADRÃO POPULAR - FORNEC. E INSTALAÇÃO. AF_12/2013</v>
          </cell>
          <cell r="C3757" t="str">
            <v>UN</v>
          </cell>
          <cell r="D3757" t="str">
            <v>CR</v>
          </cell>
          <cell r="E3757" t="str">
            <v>317,55</v>
          </cell>
        </row>
        <row r="3758">
          <cell r="A3758">
            <v>93441</v>
          </cell>
          <cell r="B3758" t="str">
            <v>BANCADA DE GRANITO CINZA POLIDO 150 X 60 CM, COM CUBA DE EMBUTIR DE AÇ O INOXIDÁVEL MÉDIA, VÁLVULA AMERICANA EM METAL CROMADO, SIFÃO FLEXÍVEL EM PVC, ENGATE FLEXÍVEL 30 CM, TORNEIRA CROMADA LONGA DE PAREDE, 1/2 OU 3/4, PARA PIA DE COZINHA, PADRÃO POPULAR- FORNEC. E INSTAL. AF_12/2 013</v>
          </cell>
          <cell r="C3758" t="str">
            <v>UN</v>
          </cell>
          <cell r="D3758" t="str">
            <v>CR</v>
          </cell>
          <cell r="E3758" t="str">
            <v>447,59</v>
          </cell>
        </row>
        <row r="3759">
          <cell r="A3759">
            <v>93442</v>
          </cell>
          <cell r="B3759" t="str">
            <v>BANCADA MÁRMORE BRANCO POLIDO 150 X 60 CM, COM CUBA DE EMBUTIR DE AÇO INOXIDÁVEL MÉDIA, VÁLVULA AMERICANA EM METAL CROMADO, SIFÃO  TIPO GARR AFA EM METAL CROMADO, ENGATE FLEXÍVEL 30 CM, TORNEIRA  CROMADA TUBO MÓ VEL, DE MESA, 1/2 OU 3/4, PARA PIA DE COZINHA, PADRÃO ALTO - FORNEC. E INSTAL. AF_12/2013</v>
          </cell>
          <cell r="C3759" t="str">
            <v>UN</v>
          </cell>
          <cell r="D3759" t="str">
            <v>CR</v>
          </cell>
          <cell r="E3759" t="str">
            <v>612,24</v>
          </cell>
        </row>
        <row r="3760">
          <cell r="A3760" t="str">
            <v>0184</v>
          </cell>
          <cell r="B3760" t="str">
            <v>FOSSAS/SUMIDOUROS</v>
          </cell>
        </row>
        <row r="3761">
          <cell r="A3761">
            <v>6087</v>
          </cell>
          <cell r="B3761" t="str">
            <v xml:space="preserve">TAMPA EM CONCRETO ARMADO 60X60X5CM P/CX INSPECAO/FOSSA SEPTICA FOSSA SEPTICA 1500L / ALVENARIA TIJOLO MACICO 1/2VEZ </v>
          </cell>
          <cell r="C3761" t="str">
            <v>UN</v>
          </cell>
          <cell r="D3761" t="str">
            <v>CR</v>
          </cell>
          <cell r="E3761" t="str">
            <v>20,28</v>
          </cell>
        </row>
        <row r="3762">
          <cell r="A3762">
            <v>74197</v>
          </cell>
          <cell r="B3762" t="str">
            <v xml:space="preserve">FOSSA SEPTICA 1500L / ALVENARIA TIJOLO MACICO 1/2VEZ </v>
          </cell>
        </row>
        <row r="3763">
          <cell r="A3763" t="str">
            <v>74197/001</v>
          </cell>
          <cell r="B3763" t="str">
            <v>FOSSA SEPTICA EM ALVENARIA DE TIJOLO CERAMICO MACICO DIMENSOES EXTERNA S 1,90X1,10X1,40M, 1.500 LITROS, REVESTIDA INTERNAMENTE COM BARRA LISA , COM TAMPA EM CONCRETO ARMADO COM ESPESSURA 8CM</v>
          </cell>
          <cell r="C3763" t="str">
            <v>UN</v>
          </cell>
          <cell r="D3763" t="str">
            <v>CR</v>
          </cell>
          <cell r="E3763" t="str">
            <v>1.197,36</v>
          </cell>
        </row>
        <row r="3764">
          <cell r="A3764">
            <v>74198</v>
          </cell>
          <cell r="B3764" t="str">
            <v>SUMIDOURO H=5,0M COM TIJOLOS MACICOS A CRIVO ARGAMASSADOS SUMIDOURO EM ALVENARIA DE TIJOLO CERAMICO MACICO DIAMETRO 1,20M E ALTU RA 5,00M, COM TAMPA EM CONCRETO ARMADO DIAMETRO 1,40M E ESPESSURA 10CM</v>
          </cell>
        </row>
        <row r="3765">
          <cell r="A3765" t="str">
            <v>74198/001</v>
          </cell>
          <cell r="B3765" t="str">
            <v>SUMIDOURO EM ALVENARIA DE TIJOLO CERAMICO MACICO DIAMETRO 1,20M E ALTU RA 5,00M, COM TAMPA EM CONCRETO ARMADO DIAMETRO 1,40M E ESPESSURA 10CM</v>
          </cell>
          <cell r="C3765" t="str">
            <v>UN</v>
          </cell>
          <cell r="D3765" t="str">
            <v>CR</v>
          </cell>
          <cell r="E3765" t="str">
            <v>1.102,41</v>
          </cell>
        </row>
        <row r="3766">
          <cell r="A3766" t="str">
            <v>74198/002</v>
          </cell>
          <cell r="B3766" t="str">
            <v>SUMIDOURO EM ALVENARIA DE TIJOLO CERAMICO MACIÇO DIAMETRO 1,40M E ALTU RA 5,00M, COM TAMPA EM CONCRETO ARMADO DIAMETRO 1,60M E ESPESSURA 10CM</v>
          </cell>
          <cell r="C3766" t="str">
            <v>UN</v>
          </cell>
          <cell r="D3766" t="str">
            <v>CR</v>
          </cell>
          <cell r="E3766" t="str">
            <v>1.371,55</v>
          </cell>
        </row>
        <row r="3767">
          <cell r="A3767" t="str">
            <v>0185</v>
          </cell>
          <cell r="B3767" t="str">
            <v>PONTOS DE AGUA/ESGOTO PONTO DE CONSUMO TERMINAL DE ÁGUA FRIA (SUBRAMAL) COM TUBULAÇÃO DE PVC , DN 25 MM, INSTALADO EM RAMAL DE ÁGUA, INCLUSOS RASGO E CHUMBAMENTO E M ALVENARIA. AF_12/2014</v>
          </cell>
        </row>
        <row r="3768">
          <cell r="A3768">
            <v>89957</v>
          </cell>
          <cell r="B3768" t="str">
            <v>PONTO DE CONSUMO TERMINAL DE ÁGUA FRIA (SUBRAMAL) COM TUBULAÇÃO DE PVC , DN 25 MM, INSTALADO EM RAMAL DE ÁGUA, INCLUSOS RASGO E CHUMBAMENTO E M ALVENARIA. AF_12/2014</v>
          </cell>
          <cell r="C3768" t="str">
            <v>UN</v>
          </cell>
          <cell r="D3768" t="str">
            <v>CR</v>
          </cell>
          <cell r="E3768" t="str">
            <v>88,90</v>
          </cell>
        </row>
        <row r="3769">
          <cell r="A3769">
            <v>89959</v>
          </cell>
          <cell r="B3769" t="str">
            <v>PONTO DE CONSUMO TERMINAL DE ÁGUA QUENTE (SUBRAMAL) COM TUBULAÇÃO DE C PVC, DN 22 MM, INSTALADO EM RAMAL DE ÁGUA, INCLUSOS RASGO E CHUMBAMENT O EM ALVENARIA. AF_12/2014</v>
          </cell>
          <cell r="C3769" t="str">
            <v>UN</v>
          </cell>
          <cell r="D3769" t="str">
            <v>CR</v>
          </cell>
          <cell r="E3769" t="str">
            <v>142,46</v>
          </cell>
        </row>
        <row r="3770">
          <cell r="A3770" t="str">
            <v>0271</v>
          </cell>
          <cell r="B3770" t="str">
            <v>REGISTROS/VALVULAS VALVULA DESCARGA 1.1/2" COM REGISTRO, ACABAMENTO EM METAL CROMADO - FO RNECIMENTO E INSTALACAO</v>
          </cell>
        </row>
        <row r="3771">
          <cell r="A3771">
            <v>40729</v>
          </cell>
          <cell r="B3771" t="str">
            <v>VALVULA DESCARGA 1.1/2" COM REGISTRO, ACABAMENTO EM METAL CROMADO - FO RNECIMENTO E INSTALACAO</v>
          </cell>
          <cell r="C3771" t="str">
            <v>UN</v>
          </cell>
          <cell r="D3771" t="str">
            <v>CR</v>
          </cell>
          <cell r="E3771" t="str">
            <v>176,15</v>
          </cell>
        </row>
        <row r="3772">
          <cell r="A3772">
            <v>73663</v>
          </cell>
          <cell r="B3772" t="str">
            <v>REGISTRO DE GAVETA COM CANOPLA Ø 25MM (1) - FORNECIMENTO E INSTALAÇÃO</v>
          </cell>
          <cell r="C3772" t="str">
            <v>UN</v>
          </cell>
          <cell r="D3772" t="str">
            <v>CR</v>
          </cell>
          <cell r="E3772" t="str">
            <v>76,06</v>
          </cell>
        </row>
        <row r="3773">
          <cell r="A3773">
            <v>73795</v>
          </cell>
          <cell r="B3773" t="str">
            <v>FORNECIMENTO E COLOCACAO DE VALVULAS DE RETENCAO</v>
          </cell>
        </row>
        <row r="3774">
          <cell r="A3774" t="str">
            <v>73795/001</v>
          </cell>
          <cell r="B3774" t="str">
            <v>VÁLVULA DE RETENÇÃO VERTICAL Ø 20MM (3/4") - FORNECIMENTO E INSTALAÇÃO</v>
          </cell>
          <cell r="C3774" t="str">
            <v>UN</v>
          </cell>
          <cell r="D3774" t="str">
            <v>CR</v>
          </cell>
          <cell r="E3774" t="str">
            <v>41,58</v>
          </cell>
        </row>
        <row r="3775">
          <cell r="A3775" t="str">
            <v>73795/002</v>
          </cell>
          <cell r="B3775" t="str">
            <v>VÁLVULA DE RETENÇÃO VERTICAL Ø 25MM (1") - FORNECIMENTO E INSTALAÇÃO VÁLVULA DE RETENÇÃO VERTICAL Ø 32MM (1.1/4") - FORNECIMENTO E INSTALAÇ ÃO</v>
          </cell>
          <cell r="C3775" t="str">
            <v>UN</v>
          </cell>
          <cell r="D3775" t="str">
            <v>CR</v>
          </cell>
          <cell r="E3775" t="str">
            <v>43,90</v>
          </cell>
        </row>
        <row r="3776">
          <cell r="A3776" t="str">
            <v>73795/003</v>
          </cell>
          <cell r="B3776" t="str">
            <v>VÁLVULA DE RETENÇÃO VERTICAL Ø 32MM (1.1/4") - FORNECIMENTO E INSTALAÇ ÃO</v>
          </cell>
          <cell r="C3776" t="str">
            <v>UN</v>
          </cell>
          <cell r="D3776" t="str">
            <v>CR</v>
          </cell>
          <cell r="E3776" t="str">
            <v>57,42</v>
          </cell>
        </row>
        <row r="3777">
          <cell r="A3777" t="str">
            <v>73795/004</v>
          </cell>
          <cell r="B3777" t="str">
            <v>VÁLVULA DE RETENÇÃO VERTICAL Ø 40MM (1.1/2") - FORNECIMENTO E INSTALAÇ ÃO</v>
          </cell>
          <cell r="C3777" t="str">
            <v>UN</v>
          </cell>
          <cell r="D3777" t="str">
            <v>CR</v>
          </cell>
          <cell r="E3777" t="str">
            <v>66,45</v>
          </cell>
        </row>
        <row r="3778">
          <cell r="A3778" t="str">
            <v>73795/005</v>
          </cell>
          <cell r="B3778" t="str">
            <v xml:space="preserve">VÁLVULA DE RETENÇÃO VERTICAL Ø 50MM (2") - FORNECIMENTO E INSTALAÇÃO VÁLVULA DE RETENÇÃO VERTICAL Ø 80MM (3") - FORNECIMENTO E INSTALAÇÃO </v>
          </cell>
          <cell r="C3778" t="str">
            <v>UN</v>
          </cell>
          <cell r="D3778" t="str">
            <v>CR</v>
          </cell>
          <cell r="E3778" t="str">
            <v>87,73</v>
          </cell>
        </row>
        <row r="3779">
          <cell r="A3779" t="str">
            <v>73795/006</v>
          </cell>
          <cell r="B3779" t="str">
            <v xml:space="preserve">VÁLVULA DE RETENÇÃO VERTICAL Ø 80MM (3") - FORNECIMENTO E INSTALAÇÃO </v>
          </cell>
          <cell r="C3779" t="str">
            <v>UN</v>
          </cell>
          <cell r="D3779" t="str">
            <v>CR</v>
          </cell>
          <cell r="E3779" t="str">
            <v>171,06</v>
          </cell>
        </row>
        <row r="3780">
          <cell r="A3780" t="str">
            <v>73795/007</v>
          </cell>
          <cell r="B3780" t="str">
            <v>VÁLVULA DE RETENÇÃO VERTICAL Ø 100MM (4") - FORNECIMENTO E INSTALAÇÃO VÁLVULA DE RETENÇÃO HORIZONTAL Ø 20MM (3/4") - FORNECIMENTO E INSTALAÇ ÃO</v>
          </cell>
          <cell r="C3780" t="str">
            <v>UN</v>
          </cell>
          <cell r="D3780" t="str">
            <v>CR</v>
          </cell>
          <cell r="E3780" t="str">
            <v>285,53</v>
          </cell>
        </row>
        <row r="3781">
          <cell r="A3781" t="str">
            <v>73795/008</v>
          </cell>
          <cell r="B3781" t="str">
            <v>VÁLVULA DE RETENÇÃO HORIZONTAL Ø 20MM (3/4") - FORNECIMENTO E INSTALAÇ ÃO</v>
          </cell>
          <cell r="C3781" t="str">
            <v>UN</v>
          </cell>
          <cell r="D3781" t="str">
            <v>CR</v>
          </cell>
          <cell r="E3781" t="str">
            <v>55,32</v>
          </cell>
        </row>
        <row r="3782">
          <cell r="A3782" t="str">
            <v>73795/009</v>
          </cell>
          <cell r="B3782" t="str">
            <v>VALVULA DE RETENCAO HORIZONTAL Ø 25MM (1) - FORNECIMENTO E INSTALACAO VÁLVULA DE RETENÇÃO HORIZONTAL Ø 32MM (1.1/4") - FORNECIMENTO E INSTAL AÇÃO</v>
          </cell>
          <cell r="C3782" t="str">
            <v>UN</v>
          </cell>
          <cell r="D3782" t="str">
            <v>CR</v>
          </cell>
          <cell r="E3782" t="str">
            <v>69,23</v>
          </cell>
        </row>
        <row r="3783">
          <cell r="A3783" t="str">
            <v>73795/010</v>
          </cell>
          <cell r="B3783" t="str">
            <v>VÁLVULA DE RETENÇÃO HORIZONTAL Ø 32MM (1.1/4") - FORNECIMENTO E INSTAL AÇÃO</v>
          </cell>
          <cell r="C3783" t="str">
            <v>UN</v>
          </cell>
          <cell r="D3783" t="str">
            <v>CR</v>
          </cell>
          <cell r="E3783" t="str">
            <v>95,07</v>
          </cell>
        </row>
        <row r="3784">
          <cell r="A3784" t="str">
            <v>73795/011</v>
          </cell>
          <cell r="B3784" t="str">
            <v>VÁLVULA DE RETENÇÃO HORIZONTAL Ø 40MM (1.1/2") - FORNECIMENTO E INSTAL AÇÃO</v>
          </cell>
          <cell r="C3784" t="str">
            <v>UN</v>
          </cell>
          <cell r="D3784" t="str">
            <v>CR</v>
          </cell>
          <cell r="E3784" t="str">
            <v>107,14</v>
          </cell>
        </row>
        <row r="3785">
          <cell r="A3785" t="str">
            <v>73795/012</v>
          </cell>
          <cell r="B3785" t="str">
            <v>VÁLVULA DE RETENÇÃO HORIZONTAL Ø 50MM (2") - FORNECIMENTO E INSTALAÇÃO VÁLVULA DE RETENÇÃO HORIZONTAL Ø 65MM (2.1/2") - FORNECIMENTO E INSTAL AÇÃO</v>
          </cell>
          <cell r="C3785" t="str">
            <v>UN</v>
          </cell>
          <cell r="D3785" t="str">
            <v>CR</v>
          </cell>
          <cell r="E3785" t="str">
            <v>142,14</v>
          </cell>
        </row>
        <row r="3786">
          <cell r="A3786" t="str">
            <v>73795/013</v>
          </cell>
          <cell r="B3786" t="str">
            <v>VÁLVULA DE RETENÇÃO HORIZONTAL Ø 65MM (2.1/2") - FORNECIMENTO E INSTAL AÇÃO</v>
          </cell>
          <cell r="C3786" t="str">
            <v>UN</v>
          </cell>
          <cell r="D3786" t="str">
            <v>CR</v>
          </cell>
          <cell r="E3786" t="str">
            <v>203,64</v>
          </cell>
        </row>
        <row r="3787">
          <cell r="A3787" t="str">
            <v>73795/014</v>
          </cell>
          <cell r="B3787" t="str">
            <v>VÁLVULA DE RETENÇÃO HORIZONTAL Ø 80MM (3") - FORNECIMENTO E INSTALAÇÃO VÁLVULA DE RETENÇÃO HORIZONTAL Ø 100MM (4") - FORNECIMENTO E INSTALAÇÃ O</v>
          </cell>
          <cell r="C3787" t="str">
            <v>UN</v>
          </cell>
          <cell r="D3787" t="str">
            <v>CR</v>
          </cell>
          <cell r="E3787" t="str">
            <v>264,15</v>
          </cell>
        </row>
        <row r="3788">
          <cell r="A3788" t="str">
            <v>73795/015</v>
          </cell>
          <cell r="B3788" t="str">
            <v>VÁLVULA DE RETENÇÃO HORIZONTAL Ø 100MM (4") - FORNECIMENTO E INSTALAÇÃ O</v>
          </cell>
          <cell r="C3788" t="str">
            <v>UN</v>
          </cell>
          <cell r="D3788" t="str">
            <v>CR</v>
          </cell>
          <cell r="E3788" t="str">
            <v>402,66</v>
          </cell>
        </row>
        <row r="3789">
          <cell r="A3789">
            <v>73796</v>
          </cell>
          <cell r="B3789" t="str">
            <v>FORNECIMENTO E COLOCACAO DE VALVULAS DE PE</v>
          </cell>
        </row>
        <row r="3790">
          <cell r="A3790" t="str">
            <v>73796/001</v>
          </cell>
          <cell r="B3790" t="str">
            <v>VÁLVULA DE PÉ COM CRIVO Ø 20MM (3/4") - FORNECIMENTO E INSTALAÇÃO</v>
          </cell>
          <cell r="C3790" t="str">
            <v>UN</v>
          </cell>
          <cell r="D3790" t="str">
            <v>CR</v>
          </cell>
          <cell r="E3790" t="str">
            <v>40,99</v>
          </cell>
        </row>
        <row r="3791">
          <cell r="A3791" t="str">
            <v>73796/002</v>
          </cell>
          <cell r="B3791" t="str">
            <v>VÁLVULA DE PÉ COM CRIVO Ø 25MM (1") - FORNECIMENTO E INSTALAÇÃO</v>
          </cell>
          <cell r="C3791" t="str">
            <v>UN</v>
          </cell>
          <cell r="D3791" t="str">
            <v>CR</v>
          </cell>
          <cell r="E3791" t="str">
            <v>43,58</v>
          </cell>
        </row>
        <row r="3792">
          <cell r="A3792" t="str">
            <v>73796/003</v>
          </cell>
          <cell r="B3792" t="str">
            <v>VÁLVULA DE PÉ COM CRIVO Ø 40MM (1.1/2") - FORNECIMENTO E INSTALAÇÃO</v>
          </cell>
          <cell r="C3792" t="str">
            <v>UN</v>
          </cell>
          <cell r="D3792" t="str">
            <v>CR</v>
          </cell>
          <cell r="E3792" t="str">
            <v>64,98</v>
          </cell>
        </row>
        <row r="3793">
          <cell r="A3793" t="str">
            <v>73796/004</v>
          </cell>
          <cell r="B3793" t="str">
            <v>VÁLVULA DE PÉ COM CRIVO Ø 50MM (2") - FORNECIMENTO E INSTALAÇÃO</v>
          </cell>
          <cell r="C3793" t="str">
            <v>UN</v>
          </cell>
          <cell r="D3793" t="str">
            <v>CR</v>
          </cell>
          <cell r="E3793" t="str">
            <v>88,17</v>
          </cell>
        </row>
        <row r="3794">
          <cell r="A3794" t="str">
            <v>73796/005</v>
          </cell>
          <cell r="B3794" t="str">
            <v>VÁLVULA DE PÉ COM CRIVO Ø 65MM (2.1/2") - FORNECIMENTO E INSTALAÇÃO</v>
          </cell>
          <cell r="C3794" t="str">
            <v>UN</v>
          </cell>
          <cell r="D3794" t="str">
            <v>CR</v>
          </cell>
          <cell r="E3794" t="str">
            <v>150,71</v>
          </cell>
        </row>
        <row r="3795">
          <cell r="A3795" t="str">
            <v>73796/006</v>
          </cell>
          <cell r="B3795" t="str">
            <v>VÁLVULA DE PÉ COM CRIVO Ø 80MM (3") - FORNECIMENTO E INSTALAÇÃO</v>
          </cell>
          <cell r="C3795" t="str">
            <v>UN</v>
          </cell>
          <cell r="D3795" t="str">
            <v>CR</v>
          </cell>
          <cell r="E3795" t="str">
            <v>189,79</v>
          </cell>
        </row>
        <row r="3796">
          <cell r="A3796" t="str">
            <v>73796/007</v>
          </cell>
          <cell r="B3796" t="str">
            <v>VÁLVULA DE PÉ COM CRIVO Ø 100MM (4") - FORNECIMENTO E INSTALAÇÃO</v>
          </cell>
          <cell r="C3796" t="str">
            <v>UN</v>
          </cell>
          <cell r="D3796" t="str">
            <v>CR</v>
          </cell>
          <cell r="E3796" t="str">
            <v>322,09</v>
          </cell>
        </row>
        <row r="3797">
          <cell r="A3797">
            <v>73797</v>
          </cell>
          <cell r="B3797" t="str">
            <v>REGISTROS DE GAVETA - FORNECIMENTO E COLOCACAO REGISTRO DE GAVETA COM CANOPLA Ø 32MM (1.1/4") - FORNECIMENTO E INSTAL AÇÃO</v>
          </cell>
        </row>
        <row r="3798">
          <cell r="A3798" t="str">
            <v>73797/001</v>
          </cell>
          <cell r="B3798" t="str">
            <v>REGISTRO DE GAVETA COM CANOPLA Ø 32MM (1.1/4") - FORNECIMENTO E INSTAL AÇÃO</v>
          </cell>
          <cell r="C3798" t="str">
            <v>UN</v>
          </cell>
          <cell r="D3798" t="str">
            <v>CR</v>
          </cell>
          <cell r="E3798" t="str">
            <v>92,93</v>
          </cell>
        </row>
        <row r="3799">
          <cell r="A3799">
            <v>73870</v>
          </cell>
          <cell r="B3799" t="str">
            <v>FORNECIMENTO E COLOCACAO DE REGISTROS DE ESFERA</v>
          </cell>
        </row>
        <row r="3800">
          <cell r="A3800" t="str">
            <v>73870/001</v>
          </cell>
          <cell r="B3800" t="str">
            <v xml:space="preserve">VÁLVULA DE ESFERA EM BRONZE Ø 1/2" - FORNECIMENTO E INSTALAÇÃO VÁLVULA DE ESFERA EM BRONZE Ø 3/4" - FORNECIMENTO E INSTALAÇÃO </v>
          </cell>
          <cell r="C3800" t="str">
            <v>UN</v>
          </cell>
          <cell r="D3800" t="str">
            <v>CR</v>
          </cell>
          <cell r="E3800" t="str">
            <v>42,92</v>
          </cell>
        </row>
        <row r="3801">
          <cell r="A3801" t="str">
            <v>73870/002</v>
          </cell>
          <cell r="B3801" t="str">
            <v xml:space="preserve">VÁLVULA DE ESFERA EM BRONZE Ø 3/4" - FORNECIMENTO E INSTALAÇÃO </v>
          </cell>
          <cell r="C3801" t="str">
            <v>UN</v>
          </cell>
          <cell r="D3801" t="str">
            <v>CR</v>
          </cell>
          <cell r="E3801" t="str">
            <v>46,97</v>
          </cell>
        </row>
        <row r="3802">
          <cell r="A3802" t="str">
            <v>73870/003</v>
          </cell>
          <cell r="B3802" t="str">
            <v>VÁLVULA DE ESFERA EM BRONZE Ø 1" - FORNECIMENTO E INSTALAÇÃO</v>
          </cell>
          <cell r="C3802" t="str">
            <v>UN</v>
          </cell>
          <cell r="D3802" t="str">
            <v>CR</v>
          </cell>
          <cell r="E3802" t="str">
            <v>57,49</v>
          </cell>
        </row>
        <row r="3803">
          <cell r="A3803" t="str">
            <v>73870/004</v>
          </cell>
          <cell r="B3803" t="str">
            <v>REGISTRO DE ESFERA EM BRONZE D= 1.1/4" FORNEC E COLOCACAO</v>
          </cell>
          <cell r="C3803" t="str">
            <v>UN</v>
          </cell>
          <cell r="D3803" t="str">
            <v>CR</v>
          </cell>
          <cell r="E3803" t="str">
            <v>77,41</v>
          </cell>
        </row>
        <row r="3804">
          <cell r="A3804" t="str">
            <v>73870/005</v>
          </cell>
          <cell r="B3804" t="str">
            <v>VÁLVULA DE ESFERA EM BRONZE Ø 1.1/2" - FORNECIMENTO E INSTALAÇÃO</v>
          </cell>
          <cell r="C3804" t="str">
            <v>UN</v>
          </cell>
          <cell r="D3804" t="str">
            <v>CR</v>
          </cell>
          <cell r="E3804" t="str">
            <v>92,67</v>
          </cell>
        </row>
        <row r="3805">
          <cell r="A3805" t="str">
            <v>73870/006</v>
          </cell>
          <cell r="B3805" t="str">
            <v>VÁLVULA DE ESFERA EM BRONZE Ø 2" - FORNECIMENTO E INSTALAÇÃO</v>
          </cell>
          <cell r="C3805" t="str">
            <v>UN</v>
          </cell>
          <cell r="D3805" t="str">
            <v>CR</v>
          </cell>
          <cell r="E3805" t="str">
            <v>132,09</v>
          </cell>
        </row>
        <row r="3806">
          <cell r="A3806">
            <v>74091</v>
          </cell>
          <cell r="B3806" t="str">
            <v>VALVULA DE RETENCAO VERTICAL DE 2 1/2" ASSENTE C/FIO BAHIA E PASTA VALVULA RETENCAO VERTICAL BRONZE (PN-16) 2.1/2" 200PSI - EXTREMIDADES COM ROSCA - FORNECIMENTO E INSTALACAO</v>
          </cell>
        </row>
        <row r="3807">
          <cell r="A3807" t="str">
            <v>74091/001</v>
          </cell>
          <cell r="B3807" t="str">
            <v>VALVULA RETENCAO VERTICAL BRONZE (PN-16) 2.1/2" 200PSI - EXTREMIDADES COM ROSCA - FORNECIMENTO E INSTALACAO</v>
          </cell>
          <cell r="C3807" t="str">
            <v>UN</v>
          </cell>
          <cell r="D3807" t="str">
            <v>CR</v>
          </cell>
          <cell r="E3807" t="str">
            <v>134,07</v>
          </cell>
        </row>
        <row r="3808">
          <cell r="A3808">
            <v>74093</v>
          </cell>
          <cell r="B3808" t="str">
            <v>VALVULA DE RETENCAO DE PE COM CRIVO 1 1/4"</v>
          </cell>
        </row>
        <row r="3809">
          <cell r="A3809" t="str">
            <v>74093/001</v>
          </cell>
          <cell r="B3809" t="str">
            <v>VALVULA PE COM CRIVO BRONZE 1.1/4" - FORNECIMENTO E INSTALACAO</v>
          </cell>
          <cell r="C3809" t="str">
            <v>UN</v>
          </cell>
          <cell r="D3809" t="str">
            <v>CR</v>
          </cell>
          <cell r="E3809" t="str">
            <v>59,81</v>
          </cell>
        </row>
        <row r="3810">
          <cell r="A3810">
            <v>74169</v>
          </cell>
          <cell r="B3810" t="str">
            <v>FORN/ASSENT VALVULA GLOBO 2 1/2 POL REGISTRO/VALVULA GLOBO ANGULAR 45 GRAUS EM LATAO PARA HIDRANTES DE INC ÊNDIO PREDIAL DN 2.1/2" - FORNECIMENTO E INSTALACAO</v>
          </cell>
        </row>
        <row r="3811">
          <cell r="A3811" t="str">
            <v>74169/001</v>
          </cell>
          <cell r="B3811" t="str">
            <v>REGISTRO/VALVULA GLOBO ANGULAR 45 GRAUS EM LATAO PARA HIDRANTES DE INC ÊNDIO PREDIAL DN 2.1/2" - FORNECIMENTO E INSTALACAO</v>
          </cell>
          <cell r="C3811" t="str">
            <v>UN</v>
          </cell>
          <cell r="D3811" t="str">
            <v>CR</v>
          </cell>
          <cell r="E3811" t="str">
            <v>156,14</v>
          </cell>
        </row>
        <row r="3812">
          <cell r="A3812">
            <v>74174</v>
          </cell>
          <cell r="B3812" t="str">
            <v>FORN/ASSENT REGISTRO GAVETA CANOPLA CROMADA 1 1/2 REGISTRO GAVETA 1.1/2" COM CANOPLA ACABAMENTO CROMADO SIMPLES - FORNEC IMENTO E INSTALACAO</v>
          </cell>
        </row>
        <row r="3813">
          <cell r="A3813" t="str">
            <v>74174/001</v>
          </cell>
          <cell r="B3813" t="str">
            <v>REGISTRO GAVETA 1.1/2" COM CANOPLA ACABAMENTO CROMADO SIMPLES - FORNEC IMENTO E INSTALACAO</v>
          </cell>
          <cell r="C3813" t="str">
            <v>UN</v>
          </cell>
          <cell r="D3813" t="str">
            <v>CR</v>
          </cell>
          <cell r="E3813" t="str">
            <v>107,59</v>
          </cell>
        </row>
        <row r="3814">
          <cell r="A3814">
            <v>74175</v>
          </cell>
          <cell r="B3814" t="str">
            <v>FORN/ASSENT REGISTRO GAVETA CANOPLA CROMADA 1 POL REGISTRO GAVETA 1" COM CANOPLA ACABAMENTO CROMADO SIMPLES - FORNECIMEN TO E INSTALACAO</v>
          </cell>
        </row>
        <row r="3815">
          <cell r="A3815" t="str">
            <v>74175/001</v>
          </cell>
          <cell r="B3815" t="str">
            <v>REGISTRO GAVETA 1" COM CANOPLA ACABAMENTO CROMADO SIMPLES - FORNECIMEN TO E INSTALACAO</v>
          </cell>
          <cell r="C3815" t="str">
            <v>UN</v>
          </cell>
          <cell r="D3815" t="str">
            <v>CR</v>
          </cell>
          <cell r="E3815" t="str">
            <v>72,69</v>
          </cell>
        </row>
        <row r="3816">
          <cell r="A3816">
            <v>74178</v>
          </cell>
          <cell r="B3816" t="str">
            <v>FORN/ASSENT REGISTRO GAVERTA BRUTO 4 POL</v>
          </cell>
        </row>
        <row r="3817">
          <cell r="A3817" t="str">
            <v>74178/001</v>
          </cell>
          <cell r="B3817" t="str">
            <v>REGISTRO GAVETA 4" BRUTO LATAO - FORNECIMENTO E INSTALACAO</v>
          </cell>
          <cell r="C3817" t="str">
            <v>UN</v>
          </cell>
          <cell r="D3817" t="str">
            <v>CR</v>
          </cell>
          <cell r="E3817" t="str">
            <v>495,39</v>
          </cell>
        </row>
        <row r="3818">
          <cell r="A3818">
            <v>74179</v>
          </cell>
          <cell r="B3818" t="str">
            <v>FORN/ASSENT REGISTRO GAVETA BRUTO 3 POL</v>
          </cell>
        </row>
        <row r="3819">
          <cell r="A3819" t="str">
            <v>74179/001</v>
          </cell>
          <cell r="B3819" t="str">
            <v>REGISTRO GAVETA 3" BRUTO LATAO - FORNECIMENTO E INSTALACAO</v>
          </cell>
          <cell r="C3819" t="str">
            <v>UN</v>
          </cell>
          <cell r="D3819" t="str">
            <v>CR</v>
          </cell>
          <cell r="E3819" t="str">
            <v>299,17</v>
          </cell>
        </row>
        <row r="3820">
          <cell r="A3820">
            <v>74180</v>
          </cell>
          <cell r="B3820" t="str">
            <v>FORN/ASSENT REGISTRO GAVETA BRUTO 2 1/2 POL</v>
          </cell>
        </row>
        <row r="3821">
          <cell r="A3821" t="str">
            <v>74180/001</v>
          </cell>
          <cell r="B3821" t="str">
            <v>REGISTRO GAVETA 2.1/2" BRUTO LATAO - FORNECIMENTO E INSTALACAO</v>
          </cell>
          <cell r="C3821" t="str">
            <v>UN</v>
          </cell>
          <cell r="D3821" t="str">
            <v>CR</v>
          </cell>
          <cell r="E3821" t="str">
            <v>177,59</v>
          </cell>
        </row>
        <row r="3822">
          <cell r="A3822">
            <v>74181</v>
          </cell>
          <cell r="B3822" t="str">
            <v>FORN/ASSENT REGISTRO GAVETA BRUTO 2 POL</v>
          </cell>
        </row>
        <row r="3823">
          <cell r="A3823" t="str">
            <v>74181/001</v>
          </cell>
          <cell r="B3823" t="str">
            <v>REGISTRO GAVETA 2" BRUTO LATAO - FORNECIMENTO E INSTALACAO</v>
          </cell>
          <cell r="C3823" t="str">
            <v>UN</v>
          </cell>
          <cell r="D3823" t="str">
            <v>CR</v>
          </cell>
          <cell r="E3823" t="str">
            <v>94,55</v>
          </cell>
        </row>
        <row r="3824">
          <cell r="A3824">
            <v>74182</v>
          </cell>
          <cell r="B3824" t="str">
            <v xml:space="preserve">FORN/ASSENT REGISTRO GAVETA BRUTO 1 1/2 POL REGISTRO GAVETA 1.1/2" BRUTO LATAO - FORNECIMENTO E INSTALACAO </v>
          </cell>
        </row>
        <row r="3825">
          <cell r="A3825" t="str">
            <v>74182/001</v>
          </cell>
          <cell r="B3825" t="str">
            <v xml:space="preserve">REGISTRO GAVETA 1.1/2" BRUTO LATAO - FORNECIMENTO E INSTALACAO </v>
          </cell>
          <cell r="C3825" t="str">
            <v>UN</v>
          </cell>
          <cell r="D3825" t="str">
            <v>CR</v>
          </cell>
          <cell r="E3825" t="str">
            <v>74,97</v>
          </cell>
        </row>
        <row r="3826">
          <cell r="A3826">
            <v>74183</v>
          </cell>
          <cell r="B3826" t="str">
            <v>FORN/ASSENT REGISTRO GAVETA BRUTO 1 1/4 POL</v>
          </cell>
        </row>
        <row r="3827">
          <cell r="A3827" t="str">
            <v>74183/001</v>
          </cell>
          <cell r="B3827" t="str">
            <v>REGISTRO GAVETA 1.1/4" BRUTO LATAO - FORNECIMENTO E INSTALACAO</v>
          </cell>
          <cell r="C3827" t="str">
            <v>UN</v>
          </cell>
          <cell r="D3827" t="str">
            <v>CR</v>
          </cell>
          <cell r="E3827" t="str">
            <v>64,58</v>
          </cell>
        </row>
        <row r="3828">
          <cell r="A3828">
            <v>74184</v>
          </cell>
          <cell r="B3828" t="str">
            <v>FORN/ASSENT REGISTRO GAVETA BRUTO 1 POL</v>
          </cell>
        </row>
        <row r="3829">
          <cell r="A3829" t="str">
            <v>74184/001</v>
          </cell>
          <cell r="B3829" t="str">
            <v>REGISTRO GAVETA 1" BRUTO LATAO - FORNECIMENTO E INSTALACAO VALVULA DE RETENCAO VERTICAL BRONZE (PN-16) 1/2" 200 PSI - EXTREMIDADE COM ROSCA - FORNECIMENTO E INSTALACAO</v>
          </cell>
          <cell r="C3829" t="str">
            <v>UN</v>
          </cell>
          <cell r="D3829" t="str">
            <v>CR</v>
          </cell>
          <cell r="E3829" t="str">
            <v>44,96</v>
          </cell>
        </row>
        <row r="3830">
          <cell r="A3830">
            <v>85117</v>
          </cell>
          <cell r="B3830" t="str">
            <v>VALVULA DE RETENCAO VERTICAL BRONZE (PN-16) 1/2" 200 PSI - EXTREMIDADE COM ROSCA - FORNECIMENTO E INSTALACAO</v>
          </cell>
          <cell r="C3830" t="str">
            <v>UN</v>
          </cell>
          <cell r="D3830" t="str">
            <v>CR</v>
          </cell>
          <cell r="E3830" t="str">
            <v>28,17</v>
          </cell>
        </row>
        <row r="3831">
          <cell r="A3831">
            <v>89349</v>
          </cell>
          <cell r="B3831" t="str">
            <v>REGISTRO DE PRESSÃO BRUTO, LATÃO, ROSCÁVEL, 1/2", FORNECIDO E INSTALAD O EM RAMAL DE ÁGUA. AF_12/2014</v>
          </cell>
          <cell r="C3831" t="str">
            <v>UN</v>
          </cell>
          <cell r="D3831" t="str">
            <v>CR</v>
          </cell>
          <cell r="E3831" t="str">
            <v>18,25</v>
          </cell>
        </row>
        <row r="3832">
          <cell r="A3832">
            <v>89351</v>
          </cell>
          <cell r="B3832" t="str">
            <v>REGISTRO DE PRESSÃO BRUTO, ROSCÁVEL, 3/4", FORNECIDO E INSTALADO EM RA MAL DE ÁGUA. AF_12/2014</v>
          </cell>
          <cell r="C3832" t="str">
            <v>UN</v>
          </cell>
          <cell r="D3832" t="str">
            <v>CR</v>
          </cell>
          <cell r="E3832" t="str">
            <v>20,63</v>
          </cell>
        </row>
        <row r="3833">
          <cell r="A3833">
            <v>89352</v>
          </cell>
          <cell r="B3833" t="str">
            <v>REGISTRO DE GAVETA BRUTO, LATÃO, ROSCÁVEL, 1/2", FORNECIDO E INSTALADO EM RAMAL DE ÁGUA. AF_12/2014</v>
          </cell>
          <cell r="C3833" t="str">
            <v>UN</v>
          </cell>
          <cell r="D3833" t="str">
            <v>CR</v>
          </cell>
          <cell r="E3833" t="str">
            <v>23,29</v>
          </cell>
        </row>
        <row r="3834">
          <cell r="A3834">
            <v>89353</v>
          </cell>
          <cell r="B3834" t="str">
            <v>REGISTRO DE GAVETA BRUTO, LATÃO, ROSCÁVEL, 3/4", FORNECIDO E INSTALADO EM RAMAL DE ÁGUA. AF_12/2014</v>
          </cell>
          <cell r="C3834" t="str">
            <v>UN</v>
          </cell>
          <cell r="D3834" t="str">
            <v>CR</v>
          </cell>
          <cell r="E3834" t="str">
            <v>24,23</v>
          </cell>
        </row>
        <row r="3835">
          <cell r="A3835">
            <v>89354</v>
          </cell>
          <cell r="B3835" t="str">
            <v>MISTURADOR MONOCOMANDO PARA CHUVEIRO, BASE BRUTA E ACABAMENTO CROMOADO , FORNECIDO E INSTALADO EM RAMAL DE ÁGUA. AF_12/2014</v>
          </cell>
          <cell r="C3835" t="str">
            <v>UN</v>
          </cell>
          <cell r="D3835" t="str">
            <v>CR</v>
          </cell>
          <cell r="E3835" t="str">
            <v>93,63</v>
          </cell>
        </row>
        <row r="3836">
          <cell r="A3836">
            <v>89969</v>
          </cell>
          <cell r="B3836" t="str">
            <v>KIT DE REGISTRO DE PRESSÃO BRUTO DE LATÃO ½", INCLUSIVE CONEXÕES,  ROS CÁVEL, INSTALADO EM RAMAL DE ÁGUA FRIA - FORNECIMENTO E INSTALAÇÃO. AF _12/2014</v>
          </cell>
          <cell r="C3836" t="str">
            <v>UN</v>
          </cell>
          <cell r="D3836" t="str">
            <v>CR</v>
          </cell>
          <cell r="E3836" t="str">
            <v>27,19</v>
          </cell>
        </row>
        <row r="3837">
          <cell r="A3837">
            <v>89970</v>
          </cell>
          <cell r="B3837" t="str">
            <v>KIT DE REGISTRO DE PRESSÃO BRUTO DE LATÃO ¾", INCLUSIVE CONEXÕES, ROSC ÁVEL, INSTALADO EM RAMAL DE ÁGUA FRIA - FORNECIMENTO E INSTALAÇÃO. AF_ 12/2014</v>
          </cell>
          <cell r="C3837" t="str">
            <v>UN</v>
          </cell>
          <cell r="D3837" t="str">
            <v>CR</v>
          </cell>
          <cell r="E3837" t="str">
            <v>29,39</v>
          </cell>
        </row>
        <row r="3838">
          <cell r="A3838">
            <v>89971</v>
          </cell>
          <cell r="B3838" t="str">
            <v>KIT DE REGISTRO DE GAVETA BRUTO DE LATÃO ½", INCLUSIVE CONEXÕES, ROSCÁ VEL, INSTALADO EM RAMAL DE ÁGUA FRIA - FORNECIMENTO E INSTALAÇÃO. AF_1 2/2014</v>
          </cell>
          <cell r="C3838" t="str">
            <v>UN</v>
          </cell>
          <cell r="D3838" t="str">
            <v>CR</v>
          </cell>
          <cell r="E3838" t="str">
            <v>30,62</v>
          </cell>
        </row>
        <row r="3839">
          <cell r="A3839">
            <v>89972</v>
          </cell>
          <cell r="B3839" t="str">
            <v xml:space="preserve">KIT DE REGISTRO DE GAVETA BRUTO DE LATÃO ¾", INCLUSIVE CONEXÕES, ROSCÁ VEL, INSTALADO EM RAMAL DE ÁGUA FRIA - FORNECIMENTO E INSTALAÇÃO. AF_1 2/2014 </v>
          </cell>
          <cell r="C3839" t="str">
            <v>UN</v>
          </cell>
          <cell r="D3839" t="str">
            <v>CR</v>
          </cell>
          <cell r="E3839" t="str">
            <v>32,79</v>
          </cell>
        </row>
        <row r="3840">
          <cell r="A3840">
            <v>89973</v>
          </cell>
          <cell r="B3840" t="str">
            <v>KIT DE MISTURADOR BASE BRUTA DE LATÃO ¾" MONOCOMANDO PARA CHUVEIRO, IN CLUSIVE CONEXÕES, INSTALADO EM RAMAL DE ÁGUA - FORNECIMENTO E INSTALAÇ ÃO. AF_12/2014</v>
          </cell>
          <cell r="C3840" t="str">
            <v>UN</v>
          </cell>
          <cell r="D3840" t="str">
            <v>CR</v>
          </cell>
          <cell r="E3840" t="str">
            <v>220,26</v>
          </cell>
        </row>
        <row r="3841">
          <cell r="A3841">
            <v>89974</v>
          </cell>
          <cell r="B3841" t="str">
            <v>KIT DE TÊ MISTURADOR EM CPVC ¾" COM DUPLO COMANDO PARA CHUVEIRO, INCLU SIVE CONEXÕES, INSTALADO EM RAMAL DE ÁGUA - FORNECIMENTO E INSTALAÇÃO. AF_12/2014</v>
          </cell>
          <cell r="C3841" t="str">
            <v>UN</v>
          </cell>
          <cell r="D3841" t="str">
            <v>CR</v>
          </cell>
          <cell r="E3841" t="str">
            <v>178,15</v>
          </cell>
        </row>
        <row r="3842">
          <cell r="A3842">
            <v>89984</v>
          </cell>
          <cell r="B3842" t="str">
            <v>REGISTRO DE PRESSÃO BRUTO, LATÃO, ROSCÁVEL, 1/2", COM ACABAMENTO E CAN OPLA CROMADOS. FORNECIDO E INSTALADO EM RAMAL DE ÁGUA. AF_12/2014</v>
          </cell>
          <cell r="C3842" t="str">
            <v>UN</v>
          </cell>
          <cell r="D3842" t="str">
            <v>CR</v>
          </cell>
          <cell r="E3842" t="str">
            <v>48,60</v>
          </cell>
        </row>
        <row r="3843">
          <cell r="A3843">
            <v>89985</v>
          </cell>
          <cell r="B3843" t="str">
            <v>REGISTRO DE PRESSÃO BRUTO, LATÃO, ROSCÁVEL, 3/4", COM ACABAMENTO E CAN OPLA CROMADOS. FORNECIDO E INSTALADO EM RAMAL DE ÁGUA. AF_12/2014</v>
          </cell>
          <cell r="C3843" t="str">
            <v>UN</v>
          </cell>
          <cell r="D3843" t="str">
            <v>CR</v>
          </cell>
          <cell r="E3843" t="str">
            <v>49,97</v>
          </cell>
        </row>
        <row r="3844">
          <cell r="A3844">
            <v>89986</v>
          </cell>
          <cell r="B3844" t="str">
            <v>REGISTRO DE GAVETA BRUTO, LATÃO, ROSCÁVEL, 1/2", COM ACABAMENTO E CANO PLA CROMADOS. FORNECIDO E INSTALADO EM RAMAL DE ÁGUA. AF_12/2014</v>
          </cell>
          <cell r="C3844" t="str">
            <v>UN</v>
          </cell>
          <cell r="D3844" t="str">
            <v>CR</v>
          </cell>
          <cell r="E3844" t="str">
            <v>47,44</v>
          </cell>
        </row>
        <row r="3845">
          <cell r="A3845">
            <v>89987</v>
          </cell>
          <cell r="B3845" t="str">
            <v>REGISTRO DE GAVETA BRUTO, LATÃO, ROSCÁVEL, 3/4", COM ACABAMENTO E CANO PLA CROMADOS. FORNECIDO E INSTALADO EM RAMAL DE ÁGUA. AF_12/2014</v>
          </cell>
          <cell r="C3845" t="str">
            <v>UN</v>
          </cell>
          <cell r="D3845" t="str">
            <v>CR</v>
          </cell>
          <cell r="E3845" t="str">
            <v>52,49</v>
          </cell>
        </row>
        <row r="3846">
          <cell r="A3846">
            <v>90371</v>
          </cell>
          <cell r="B3846" t="str">
            <v>REGISTRO DE ESFERA, PVC, ROSCÁVEL, 3/4", FORNECIDO E INSTALADO EM RAMA L DE ÁGUA. AF_03/2015</v>
          </cell>
          <cell r="C3846" t="str">
            <v>UN</v>
          </cell>
          <cell r="D3846" t="str">
            <v>CR</v>
          </cell>
          <cell r="E3846" t="str">
            <v>18,39</v>
          </cell>
        </row>
        <row r="3847">
          <cell r="A3847" t="str">
            <v>0297</v>
          </cell>
          <cell r="B3847" t="str">
            <v>SERVICOS DIVERSOS</v>
          </cell>
        </row>
        <row r="3848">
          <cell r="A3848">
            <v>72285</v>
          </cell>
          <cell r="B3848" t="str">
            <v>CAIXA DE AREIA 40X40X40CM EM ALVENARIA - EXECUÇÃO</v>
          </cell>
          <cell r="C3848" t="str">
            <v>UN</v>
          </cell>
          <cell r="D3848" t="str">
            <v>CR</v>
          </cell>
          <cell r="E3848" t="str">
            <v>69,08</v>
          </cell>
        </row>
        <row r="3849">
          <cell r="A3849">
            <v>72286</v>
          </cell>
          <cell r="B3849" t="str">
            <v>CAIXA DE AREIA 60X60X60CM EM ALVENARIA - EXECUÇÃO</v>
          </cell>
          <cell r="C3849" t="str">
            <v>UN</v>
          </cell>
          <cell r="D3849" t="str">
            <v>CR</v>
          </cell>
          <cell r="E3849" t="str">
            <v>135,95</v>
          </cell>
        </row>
        <row r="3850">
          <cell r="A3850">
            <v>90436</v>
          </cell>
          <cell r="B3850" t="str">
            <v>FURO EM ALVENARIA PARA DIÂMETROS MENORES OU IGUAIS A 40 MM. AF_05/2015 FURO EM ALVENARIA PARA DIÂMETROS MAIORES QUE 40 MM E MENORES OU IGUAIS A 75 MM. AF_05/2015</v>
          </cell>
          <cell r="C3850" t="str">
            <v>UN</v>
          </cell>
          <cell r="D3850" t="str">
            <v>CR</v>
          </cell>
          <cell r="E3850" t="str">
            <v>8,97</v>
          </cell>
        </row>
        <row r="3851">
          <cell r="A3851">
            <v>90437</v>
          </cell>
          <cell r="B3851" t="str">
            <v>FURO EM ALVENARIA PARA DIÂMETROS MAIORES QUE 40 MM E MENORES OU IGUAIS A 75 MM. AF_05/2015</v>
          </cell>
          <cell r="C3851" t="str">
            <v>UN</v>
          </cell>
          <cell r="D3851" t="str">
            <v>CR</v>
          </cell>
          <cell r="E3851" t="str">
            <v>21,81</v>
          </cell>
        </row>
        <row r="3852">
          <cell r="A3852">
            <v>90438</v>
          </cell>
          <cell r="B3852" t="str">
            <v>FURO EM ALVENARIA PARA DIÂMETROS MAIORES QUE 75 MM. AF_05/2015</v>
          </cell>
          <cell r="C3852" t="str">
            <v>UN</v>
          </cell>
          <cell r="D3852" t="str">
            <v>CR</v>
          </cell>
          <cell r="E3852" t="str">
            <v>31,26</v>
          </cell>
        </row>
        <row r="3853">
          <cell r="A3853">
            <v>90439</v>
          </cell>
          <cell r="B3853" t="str">
            <v>FURO EM CONCRETO PARA DIÂMETROS MENORES OU IGUAIS A 40 MM. AF_05/2015 FURO EM CONCRETO PARA DIÂMETROS MAIORES QUE 40 MM E MENORES OU IGUAIS A 75 MM. AF_05/2015</v>
          </cell>
          <cell r="C3853" t="str">
            <v>UN</v>
          </cell>
          <cell r="D3853" t="str">
            <v>AS</v>
          </cell>
          <cell r="E3853" t="str">
            <v>35,26</v>
          </cell>
        </row>
        <row r="3854">
          <cell r="A3854">
            <v>90440</v>
          </cell>
          <cell r="B3854" t="str">
            <v>FURO EM CONCRETO PARA DIÂMETROS MAIORES QUE 40 MM E MENORES OU IGUAIS A 75 MM. AF_05/2015</v>
          </cell>
          <cell r="C3854" t="str">
            <v>UN</v>
          </cell>
          <cell r="D3854" t="str">
            <v>AS</v>
          </cell>
          <cell r="E3854" t="str">
            <v>56,48</v>
          </cell>
        </row>
        <row r="3855">
          <cell r="A3855">
            <v>90441</v>
          </cell>
          <cell r="B3855" t="str">
            <v>FURO EM CONCRETO PARA DIÂMETROS MAIORES QUE 75 MM. AF_05/2015 RASGO EM ALVENARIA PARA RAMAIS/ DISTRIBUIÇÃO COM DIAMETROS MENORES OU  IGUAIS A 40 MM. AF_05/2015</v>
          </cell>
          <cell r="C3855" t="str">
            <v>UN</v>
          </cell>
          <cell r="D3855" t="str">
            <v>AS</v>
          </cell>
          <cell r="E3855" t="str">
            <v>72,14</v>
          </cell>
        </row>
        <row r="3856">
          <cell r="A3856">
            <v>90443</v>
          </cell>
          <cell r="B3856" t="str">
            <v>RASGO EM ALVENARIA PARA RAMAIS/ DISTRIBUIÇÃO COM DIAMETROS MENORES OU  IGUAIS A 40 MM. AF_05/2015</v>
          </cell>
          <cell r="C3856" t="str">
            <v>M</v>
          </cell>
          <cell r="D3856" t="str">
            <v>CR</v>
          </cell>
          <cell r="E3856" t="str">
            <v>8,16</v>
          </cell>
        </row>
        <row r="3857">
          <cell r="A3857">
            <v>90444</v>
          </cell>
          <cell r="B3857" t="str">
            <v>RASGO EM CONTRAPISO PARA RAMAIS/ DISTRIBUIÇÃO COM DIÂMETROS MENORES OU IGUAIS A 40 MM. AF_05/2015</v>
          </cell>
          <cell r="C3857" t="str">
            <v>M</v>
          </cell>
          <cell r="D3857" t="str">
            <v>AS</v>
          </cell>
          <cell r="E3857" t="str">
            <v>15,14</v>
          </cell>
        </row>
        <row r="3858">
          <cell r="A3858">
            <v>90445</v>
          </cell>
          <cell r="B3858" t="str">
            <v>RASGO EM CONTRAPISO PARA RAMAIS/ DISTRIBUIÇÃO COM DIÂMETROS MAIORES QU E 40 MM E MENORES OU IGUAIS A 75 MM. AF_05/2015</v>
          </cell>
          <cell r="C3858" t="str">
            <v>M</v>
          </cell>
          <cell r="D3858" t="str">
            <v>AS</v>
          </cell>
          <cell r="E3858" t="str">
            <v>16,16</v>
          </cell>
        </row>
        <row r="3859">
          <cell r="A3859">
            <v>90446</v>
          </cell>
          <cell r="B3859" t="str">
            <v>RASGO EM CONTRAPISO PARA RAMAIS/ DISTRIBUIÇÃO COM DIÂMETROS MAIORES QU E 75 MM. AF_05/2015</v>
          </cell>
          <cell r="C3859" t="str">
            <v>M</v>
          </cell>
          <cell r="D3859" t="str">
            <v>AS</v>
          </cell>
          <cell r="E3859" t="str">
            <v>17,55</v>
          </cell>
        </row>
        <row r="3860">
          <cell r="A3860">
            <v>90447</v>
          </cell>
          <cell r="B3860" t="str">
            <v>RASGO EM ALVENARIA PARA ELETRODUTOS COM DIAMETROS MENORES OU IGUAIS A 40 MM. AF_05/2015</v>
          </cell>
          <cell r="C3860" t="str">
            <v>M</v>
          </cell>
          <cell r="D3860" t="str">
            <v>CR</v>
          </cell>
          <cell r="E3860" t="str">
            <v>3,91</v>
          </cell>
        </row>
        <row r="3861">
          <cell r="A3861">
            <v>90453</v>
          </cell>
          <cell r="B3861" t="str">
            <v>PASSANTE TIPO TUBO DE DIÂMETRO MENOR OU IGUAL A 40 MM, FIXADO EM LAJE. AF_05/2015</v>
          </cell>
          <cell r="C3861" t="str">
            <v>UN</v>
          </cell>
          <cell r="D3861" t="str">
            <v>CR</v>
          </cell>
          <cell r="E3861" t="str">
            <v>1,79</v>
          </cell>
        </row>
        <row r="3862">
          <cell r="A3862">
            <v>90454</v>
          </cell>
          <cell r="B3862" t="str">
            <v>PASSANTE TIPO TUBO DE DIÂMETRO MAIORES QUE 40 MM E MENORES OU IGUAIS A 75 MM, FIXADO EM LAJE. AF_05/2015</v>
          </cell>
          <cell r="C3862" t="str">
            <v>UN</v>
          </cell>
          <cell r="D3862" t="str">
            <v>CR</v>
          </cell>
          <cell r="E3862" t="str">
            <v>3,17</v>
          </cell>
        </row>
        <row r="3863">
          <cell r="A3863">
            <v>90455</v>
          </cell>
          <cell r="B3863" t="str">
            <v>PASSANTE TIPO TUBO DE DIÂMETRO MAIOR QUE 75 MM, FIXADO EM LAJE. AF_05/ 2015</v>
          </cell>
          <cell r="C3863" t="str">
            <v>UN</v>
          </cell>
          <cell r="D3863" t="str">
            <v>CR</v>
          </cell>
          <cell r="E3863" t="str">
            <v>4,19</v>
          </cell>
        </row>
        <row r="3864">
          <cell r="A3864">
            <v>90456</v>
          </cell>
          <cell r="B3864" t="str">
            <v>QUEBRA EM ALVENARIA PARA INSTALAÇÃO DE CAIXA DE TOMADA (4X4 OU 4X2). A F_05/2015</v>
          </cell>
          <cell r="C3864" t="str">
            <v>UN</v>
          </cell>
          <cell r="D3864" t="str">
            <v>CR</v>
          </cell>
          <cell r="E3864" t="str">
            <v>2,62</v>
          </cell>
        </row>
        <row r="3865">
          <cell r="A3865">
            <v>90457</v>
          </cell>
          <cell r="B3865" t="str">
            <v>QUEBRA EM ALVENARIA PARA INSTALAÇÃO DE QUADRO DISTRIBUIÇÃO PEQUENO (19 X25 CM). AF_05/2015</v>
          </cell>
          <cell r="C3865" t="str">
            <v>UN</v>
          </cell>
          <cell r="D3865" t="str">
            <v>CR</v>
          </cell>
          <cell r="E3865" t="str">
            <v>5,97</v>
          </cell>
        </row>
        <row r="3866">
          <cell r="A3866">
            <v>90458</v>
          </cell>
          <cell r="B3866" t="str">
            <v>QUEBRA EM ALVENARIA PARA INSTALAÇÃO DE QUADRO DISTRIBUIÇÃO GRANDE (76X 40 CM). AF_05/2015</v>
          </cell>
          <cell r="C3866" t="str">
            <v>UN</v>
          </cell>
          <cell r="D3866" t="str">
            <v>CR</v>
          </cell>
          <cell r="E3866" t="str">
            <v>16,95</v>
          </cell>
        </row>
        <row r="3867">
          <cell r="A3867">
            <v>90459</v>
          </cell>
          <cell r="B3867" t="str">
            <v>QUEBRA EM ALVENARIA PARA INSTALAÇÃO DE ABRIGO PARA MANGUEIRAS (90X60 C M). AF_05/2015</v>
          </cell>
          <cell r="C3867" t="str">
            <v>UN</v>
          </cell>
          <cell r="D3867" t="str">
            <v>CR</v>
          </cell>
          <cell r="E3867" t="str">
            <v>23,90</v>
          </cell>
        </row>
        <row r="3868">
          <cell r="A3868">
            <v>90466</v>
          </cell>
          <cell r="B3868" t="str">
            <v>CHUMBAMENTO LINEAR EM ALVENARIA PARA RAMAIS/DISTRIBUIÇÃO COM DIÂMETROS MENORES OU IGUAIS A 40 MM. AF_05/2015</v>
          </cell>
          <cell r="C3868" t="str">
            <v>M</v>
          </cell>
          <cell r="D3868" t="str">
            <v>CR</v>
          </cell>
          <cell r="E3868" t="str">
            <v>8,15</v>
          </cell>
        </row>
        <row r="3869">
          <cell r="A3869">
            <v>90467</v>
          </cell>
          <cell r="B3869" t="str">
            <v>CHUMBAMENTO LINEAR EM ALVENARIA PARA RAMAIS/DISTRIBUIÇÃO COM DIÂMETROS MAIORES QUE 40 MM E MENORES OU IGUAIS A 75 MM. AF_05/2015</v>
          </cell>
          <cell r="C3869" t="str">
            <v>M</v>
          </cell>
          <cell r="D3869" t="str">
            <v>CR</v>
          </cell>
          <cell r="E3869" t="str">
            <v>12,89</v>
          </cell>
        </row>
        <row r="3870">
          <cell r="A3870">
            <v>90468</v>
          </cell>
          <cell r="B3870" t="str">
            <v>CHUMBAMENTO LINEAR EM CONTRAPISO PARA RAMAIS/DISTRIBUIÇÃO COM DIÂMETRO  S MENORES OU IGUAIS A 40 MM. AF_05/2015</v>
          </cell>
          <cell r="C3870" t="str">
            <v>M</v>
          </cell>
          <cell r="D3870" t="str">
            <v>CR</v>
          </cell>
          <cell r="E3870" t="str">
            <v>3,58</v>
          </cell>
        </row>
        <row r="3871">
          <cell r="A3871">
            <v>90469</v>
          </cell>
          <cell r="B3871" t="str">
            <v>CHUMBAMENTO LINEAR EM CONTRAPISO PARA RAMAIS/DISTRIBUIÇÃO COM DIÂMETRO S MAIORES QUE 40 MM E MENORES OU IGUAIS A 75 MM. AF_05/2015</v>
          </cell>
          <cell r="C3871" t="str">
            <v>M</v>
          </cell>
          <cell r="D3871" t="str">
            <v>CR</v>
          </cell>
          <cell r="E3871" t="str">
            <v>5,73</v>
          </cell>
        </row>
        <row r="3872">
          <cell r="A3872">
            <v>90470</v>
          </cell>
          <cell r="B3872" t="str">
            <v>CHUMBAMENTO LINEAR EM CONTRAPISO PARA RAMAIS/DISTRIBUIÇÃO COM DIÂMETRO S MAIORES QUE 75 MM. AF_05/2015</v>
          </cell>
          <cell r="C3872" t="str">
            <v>M</v>
          </cell>
          <cell r="D3872" t="str">
            <v>CR</v>
          </cell>
          <cell r="E3872" t="str">
            <v>7,88</v>
          </cell>
        </row>
        <row r="3873">
          <cell r="A3873">
            <v>91166</v>
          </cell>
          <cell r="B3873" t="str">
            <v>FIXAÇÃO DE TUBOS HORIZONTAIS DE PEX DIAMETROS IGUAIS OU INFERIORES A 4 0 MM COM ABRAÇADEIRA PLÁSTICA 390 MM, FIXADA EM LAJE. AF_05/2015</v>
          </cell>
          <cell r="C3873" t="str">
            <v>M</v>
          </cell>
          <cell r="D3873" t="str">
            <v>CR</v>
          </cell>
          <cell r="E3873" t="str">
            <v>2,49</v>
          </cell>
        </row>
        <row r="3874">
          <cell r="A3874">
            <v>91167</v>
          </cell>
          <cell r="B3874" t="str">
            <v>FIXAÇÃO DE TUBOS HORIZONTAIS DE PPR DIÂMETROS MENORES OU IGUAIS A 40 M M COM ABRAÇADEIRA METÁLICA RÍGIDA TIPO D 1/2", FIXADA EM PERFILADO EM LAJE. AF_05/2015</v>
          </cell>
          <cell r="C3874" t="str">
            <v>M</v>
          </cell>
          <cell r="D3874" t="str">
            <v>CR</v>
          </cell>
          <cell r="E3874" t="str">
            <v>7,29</v>
          </cell>
        </row>
        <row r="3875">
          <cell r="A3875">
            <v>91168</v>
          </cell>
          <cell r="B3875" t="str">
            <v>FIXAÇÃO DE TUBOS HORIZONTAIS DE PPR DIÂMETROS MAIORES QUE 40 MM E MENO RES OU IGUAIS A 75 MM COM ABRAÇADEIRA METÁLICA RÍGIDA TIPO D 1 1/2", F IXADA EM PERFILADO EM LAJE. AF_05/2015</v>
          </cell>
          <cell r="C3875" t="str">
            <v>M</v>
          </cell>
          <cell r="D3875" t="str">
            <v>CR</v>
          </cell>
          <cell r="E3875" t="str">
            <v>5,51</v>
          </cell>
        </row>
        <row r="3876">
          <cell r="A3876">
            <v>91169</v>
          </cell>
          <cell r="B3876" t="str">
            <v>FIXAÇÃO DE TUBOS HORIZONTAIS DE PPR DIÂMETROS MAIORES QUE 75 MM COM AB RAÇADEIRA METÁLICA RÍGIDA TIPO D 3", FIXADA EM PERFILADO EM LAJE. AF_0 5/2015</v>
          </cell>
          <cell r="C3876" t="str">
            <v>M</v>
          </cell>
          <cell r="D3876" t="str">
            <v>CR</v>
          </cell>
          <cell r="E3876" t="str">
            <v>6,53</v>
          </cell>
        </row>
        <row r="3877">
          <cell r="A3877">
            <v>91170</v>
          </cell>
          <cell r="B3877" t="str">
            <v>FIXAÇÃO DE TUBOS HORIZONTAIS DE PVC, CPVC OU COBRE DIÂMETROS MENORES O U IGUAIS A 40 MM COM ABRAÇADEIRA METÁLICA RÍGIDA TIPO D 1/2", FIXADA E M PERFILADO EM LAJE. AF_05/2015</v>
          </cell>
          <cell r="C3877" t="str">
            <v>M</v>
          </cell>
          <cell r="D3877" t="str">
            <v>CR</v>
          </cell>
          <cell r="E3877" t="str">
            <v>1,88</v>
          </cell>
        </row>
        <row r="3878">
          <cell r="A3878">
            <v>91171</v>
          </cell>
          <cell r="B3878" t="str">
            <v>FIXAÇÃO DE TUBOS HORIZONTAIS DE PVC, CPVC OU COBRE DIÂMETROS MAIORES Q UE 40 MM E MENORES OU IGUAIS A 75 MM COM ABRAÇADEIRA METÁLICA RÍGIDA T IPO D 1 1/2", FIXADA EM PERFILADO EM LAJE. AF_05/2015</v>
          </cell>
          <cell r="C3878" t="str">
            <v>M</v>
          </cell>
          <cell r="D3878" t="str">
            <v>CR</v>
          </cell>
          <cell r="E3878" t="str">
            <v>2,35</v>
          </cell>
        </row>
        <row r="3879">
          <cell r="A3879">
            <v>91172</v>
          </cell>
          <cell r="B3879" t="str">
            <v>FIXAÇÃO DE TUBOS HORIZONTAIS DE PVC, CPVC OU COBRE DIÂMETROS MAIORES Q UE 75 MM COM ABRAÇADEIRA METÁLICA RÍGIDA TIPO D 3", FIXADA EM PERFILAD O EM LAJE. AF_05/2015</v>
          </cell>
          <cell r="C3879" t="str">
            <v>M</v>
          </cell>
          <cell r="D3879" t="str">
            <v>CR</v>
          </cell>
          <cell r="E3879" t="str">
            <v>3,45</v>
          </cell>
        </row>
        <row r="3880">
          <cell r="A3880">
            <v>91173</v>
          </cell>
          <cell r="B3880" t="str">
            <v xml:space="preserve">FIXAÇÃO DE TUBOS VERTICAIS DE PPR DIÂMETROS MENORES OU IGUAIS A 40 MM COM ABRAÇADEIRA METÁLICA RÍGIDA TIPO D 1/2", FIXADA EM PERFILADO EM AL VENARIA. AF_05/2015 </v>
          </cell>
          <cell r="C3880" t="str">
            <v>M</v>
          </cell>
          <cell r="D3880" t="str">
            <v>CR</v>
          </cell>
          <cell r="E3880" t="str">
            <v>0,95</v>
          </cell>
        </row>
        <row r="3881">
          <cell r="A3881">
            <v>91174</v>
          </cell>
          <cell r="B3881" t="str">
            <v>FIXAÇÃO DE TUBOS VERTICAIS DE PPR DIÂMETROS MAIORES QUE 40 MM E MENORE S OU IGUAIS A 75 MM COM ABRAÇADEIRA METÁLICA RÍGIDA TIPO D 1 1/2", FIX ADA EM PERFILADO EM ALVENARIA. AF_05/2015</v>
          </cell>
          <cell r="C3881" t="str">
            <v>M</v>
          </cell>
          <cell r="D3881" t="str">
            <v>CR</v>
          </cell>
          <cell r="E3881" t="str">
            <v>1,87</v>
          </cell>
        </row>
        <row r="3882">
          <cell r="A3882">
            <v>91175</v>
          </cell>
          <cell r="B3882" t="str">
            <v>FIXAÇÃO DE TUBOS VERTICAIS DE PPR DIÂMETROS MAIORES QUE 75 MM COM ABRA ÇADEIRA METÁLICA RÍGIDA TIPO D 3", FIXADA EM PERFILADO EM ALVENARIA. A F_05/2015</v>
          </cell>
          <cell r="C3882" t="str">
            <v>M</v>
          </cell>
          <cell r="D3882" t="str">
            <v>CR</v>
          </cell>
          <cell r="E3882" t="str">
            <v>3,04</v>
          </cell>
        </row>
        <row r="3883">
          <cell r="A3883">
            <v>91182</v>
          </cell>
          <cell r="B3883" t="str">
            <v>FIXAÇÃO DE TUBOS HORIZONTAIS DE PPR DIÂMETROS MENORES OU IGUAIS A 40 M M COM ABRAÇADEIRA METÁLICA FLEXÍVEL 18 MM, FIXADA DIRETAMENTE NA LAJE. AF_05/2015</v>
          </cell>
          <cell r="C3883" t="str">
            <v>M</v>
          </cell>
          <cell r="D3883" t="str">
            <v>CR</v>
          </cell>
          <cell r="E3883" t="str">
            <v>16,98</v>
          </cell>
        </row>
        <row r="3884">
          <cell r="A3884">
            <v>91183</v>
          </cell>
          <cell r="B3884" t="str">
            <v>FIXAÇÃO DE TUBOS HORIZONTAIS DE PPR DIÂMETROS MAIORES QUE 40 MM E MENO RES OU IGUAIS A 75 MM COM ABRAÇADEIRA METÁLICA FLEXÍVEL 18 MM, FIXADA DIRETAMENTE NA LAJE. AF_05/2015</v>
          </cell>
          <cell r="C3884" t="str">
            <v>M</v>
          </cell>
          <cell r="D3884" t="str">
            <v>CR</v>
          </cell>
          <cell r="E3884" t="str">
            <v>8,41</v>
          </cell>
        </row>
        <row r="3885">
          <cell r="A3885">
            <v>91184</v>
          </cell>
          <cell r="B3885" t="str">
            <v>FIXAÇÃO DE TUBOS HORIZONTAIS DE PPR DIÂMETROS MAIORES QUE 75 MM COM AB RAÇADEIRA METÁLICA FLEXÍVEL 18 MM, FIXADA DIRETAMENTE NA LAJE. AF_05/2 015</v>
          </cell>
          <cell r="C3885" t="str">
            <v>M</v>
          </cell>
          <cell r="D3885" t="str">
            <v>CR</v>
          </cell>
          <cell r="E3885" t="str">
            <v>7,87</v>
          </cell>
        </row>
        <row r="3886">
          <cell r="A3886">
            <v>91185</v>
          </cell>
          <cell r="B3886" t="str">
            <v>FIXAÇÃO DE TUBOS HORIZONTAIS DE PVC, CPVC OU COBRE DIÂMETROS MENORES O U IGUAIS A 40 MM COM ABRAÇADEIRA METÁLICA FLEXÍVEL 18 MM, FIXADA DIRET AMENTE NA LAJE. AF_05/2015</v>
          </cell>
          <cell r="C3886" t="str">
            <v>M</v>
          </cell>
          <cell r="D3886" t="str">
            <v>CR</v>
          </cell>
          <cell r="E3886" t="str">
            <v>4,36</v>
          </cell>
        </row>
        <row r="3887">
          <cell r="A3887">
            <v>91186</v>
          </cell>
          <cell r="B3887" t="str">
            <v>FIXAÇÃO DE TUBOS HORIZONTAIS DE PVC, CPVC OU COBRE DIÂMETROS MAIORES Q UE 40 MM E MENORES OU IGUAIS A 75 MM COM ABRAÇADEIRA METÁLICA FLEXÍVEL 18 MM, FIXADA DIRETAMENTE NA LAJE. AF_05/2015</v>
          </cell>
          <cell r="C3887" t="str">
            <v>M</v>
          </cell>
          <cell r="D3887" t="str">
            <v>CR</v>
          </cell>
          <cell r="E3887" t="str">
            <v>3,60</v>
          </cell>
        </row>
        <row r="3888">
          <cell r="A3888">
            <v>91187</v>
          </cell>
          <cell r="B3888" t="str">
            <v>FIXAÇÃO DE TUBOS HORIZONTAIS DE PVC, CPVC OU COBRE DIÂMETROS MAIORES Q UE 75 MM COM ABRAÇADEIRA METÁLICA FLEXÍVEL 18 MM, FIXADA DIRETAMENTE N A LAJE. AF_05/2015</v>
          </cell>
          <cell r="C3888" t="str">
            <v>M</v>
          </cell>
          <cell r="D3888" t="str">
            <v>CR</v>
          </cell>
          <cell r="E3888" t="str">
            <v>4,16</v>
          </cell>
        </row>
        <row r="3889">
          <cell r="A3889">
            <v>91188</v>
          </cell>
          <cell r="B3889" t="str">
            <v>CHUMBAMENTO PONTUAL DE ABERTURA EM LAJE COM PASSAGEM DE 1 TUBO DE DIAM ETRO EQUIVALENTE IGUAL À 50 MM. AF_05/2015</v>
          </cell>
          <cell r="C3889" t="str">
            <v>UN</v>
          </cell>
          <cell r="D3889" t="str">
            <v>CR</v>
          </cell>
          <cell r="E3889" t="str">
            <v>4,37</v>
          </cell>
        </row>
        <row r="3890">
          <cell r="A3890">
            <v>91189</v>
          </cell>
          <cell r="B3890" t="str">
            <v xml:space="preserve">CHUMBAMENTO PONTUAL DE ABERTURA EM LAJE COM PASSAGEM DE MAIS DE 1 TUBO DE  DIAMETRO EQUIVALENTE IGUAL À 50 MM. AF_05/2015 </v>
          </cell>
          <cell r="C3890" t="str">
            <v>UN</v>
          </cell>
          <cell r="D3890" t="str">
            <v>CR</v>
          </cell>
          <cell r="E3890" t="str">
            <v>29,26</v>
          </cell>
        </row>
        <row r="3891">
          <cell r="A3891">
            <v>91190</v>
          </cell>
          <cell r="B3891" t="str">
            <v>CHUMBAMENTO PONTUAL EM PASSAGEM DE TUBO COM DIÂMETRO MENOR OU IGUAL A 40 MM. AF_05/2015</v>
          </cell>
          <cell r="C3891" t="str">
            <v>UN</v>
          </cell>
          <cell r="D3891" t="str">
            <v>CR</v>
          </cell>
          <cell r="E3891" t="str">
            <v>3,16</v>
          </cell>
        </row>
        <row r="3892">
          <cell r="A3892">
            <v>91191</v>
          </cell>
          <cell r="B3892" t="str">
            <v>CHUMBAMENTO PONTUAL EM PASSAGEM DE TUBO COM DIÂMETROS ENTRE 40 MM E 75 MM. AF_05/2015</v>
          </cell>
          <cell r="C3892" t="str">
            <v>UN</v>
          </cell>
          <cell r="D3892" t="str">
            <v>CR</v>
          </cell>
          <cell r="E3892" t="str">
            <v>3,35</v>
          </cell>
        </row>
        <row r="3893">
          <cell r="A3893">
            <v>91192</v>
          </cell>
          <cell r="B3893" t="str">
            <v>CHUMBAMENTO PONTUAL EM PASSAGEM DE TUBO COM DIÂMETRO MAIOR QUE 75 MM. AF_05/2015</v>
          </cell>
          <cell r="C3893" t="str">
            <v>UN</v>
          </cell>
          <cell r="D3893" t="str">
            <v>CR</v>
          </cell>
          <cell r="E3893" t="str">
            <v>3,71</v>
          </cell>
        </row>
        <row r="3894">
          <cell r="A3894">
            <v>91222</v>
          </cell>
          <cell r="B3894" t="str">
            <v>RASGO EM ALVENARIA PARA RAMAIS/ DISTRIBUIÇÃO COM DIÂMETROS MAIORES QUE 40 MM E MENORES OU IGUAIS A 75 MM. AF_05/2015</v>
          </cell>
          <cell r="C3894" t="str">
            <v>M</v>
          </cell>
          <cell r="D3894" t="str">
            <v>CR</v>
          </cell>
          <cell r="E3894" t="str">
            <v>8,78</v>
          </cell>
        </row>
        <row r="3895">
          <cell r="A3895" t="str">
            <v>0232</v>
          </cell>
          <cell r="B3895" t="str">
            <v>INSTALACAO DE BOMBAS EM GERAL</v>
          </cell>
        </row>
        <row r="3896">
          <cell r="A3896">
            <v>73826</v>
          </cell>
          <cell r="B3896" t="str">
            <v>INSTALACAO DE COMPRESSOR DE AR OU SOPRADOR</v>
          </cell>
        </row>
        <row r="3897">
          <cell r="A3897" t="str">
            <v>73826/001</v>
          </cell>
          <cell r="B3897" t="str">
            <v>INSTALACAO DE COMPRESSOR DE AR, POTENCIA &lt;= 5 CV</v>
          </cell>
          <cell r="C3897" t="str">
            <v>UN</v>
          </cell>
          <cell r="D3897" t="str">
            <v>CR</v>
          </cell>
          <cell r="E3897" t="str">
            <v>322,34</v>
          </cell>
        </row>
        <row r="3898">
          <cell r="A3898" t="str">
            <v>73826/002</v>
          </cell>
          <cell r="B3898" t="str">
            <v>INSTALACAO DE COMPRESSOR DE AR, POTENCIA &gt; 5 E &lt;= 10 CV</v>
          </cell>
          <cell r="C3898" t="str">
            <v>UN</v>
          </cell>
          <cell r="D3898" t="str">
            <v>CR</v>
          </cell>
          <cell r="E3898" t="str">
            <v>419,04</v>
          </cell>
        </row>
        <row r="3899">
          <cell r="A3899">
            <v>73834</v>
          </cell>
          <cell r="B3899" t="str">
            <v>INSTALACAO DE CONJUNTO MOTO BOMBA SUBMERSIVEL</v>
          </cell>
        </row>
        <row r="3900">
          <cell r="A3900" t="str">
            <v>73834/001</v>
          </cell>
          <cell r="B3900" t="str">
            <v>INSTALACAO DE CONJ.MOTO BOMBA SUBMERSIVEL ATE 10 CV</v>
          </cell>
          <cell r="C3900" t="str">
            <v>UN</v>
          </cell>
          <cell r="D3900" t="str">
            <v>CR</v>
          </cell>
          <cell r="E3900" t="str">
            <v>149,21</v>
          </cell>
        </row>
        <row r="3901">
          <cell r="A3901" t="str">
            <v>73834/002</v>
          </cell>
          <cell r="B3901" t="str">
            <v>INSTALACAO DE CONJ.MOTO BOMBA SUBMERSIVEL DE 11 A 25 CV</v>
          </cell>
          <cell r="C3901" t="str">
            <v>UN</v>
          </cell>
          <cell r="D3901" t="str">
            <v>CR</v>
          </cell>
          <cell r="E3901" t="str">
            <v>238,74</v>
          </cell>
        </row>
        <row r="3902">
          <cell r="A3902" t="str">
            <v>73834/003</v>
          </cell>
          <cell r="B3902" t="str">
            <v>INSTALACAO DE CONJ.MOTO BOMBA SUBMERSIVEL DE 26 A 50 CV</v>
          </cell>
          <cell r="C3902" t="str">
            <v>UN</v>
          </cell>
          <cell r="D3902" t="str">
            <v>CR</v>
          </cell>
          <cell r="E3902" t="str">
            <v>477,49</v>
          </cell>
        </row>
        <row r="3903">
          <cell r="A3903" t="str">
            <v>73834/004</v>
          </cell>
          <cell r="B3903" t="str">
            <v>INSTALACAO DE CONJ.MOTO BOMBA SUBMERSIVEL DE 51 A 100 CV</v>
          </cell>
          <cell r="C3903" t="str">
            <v>UN</v>
          </cell>
          <cell r="D3903" t="str">
            <v>CR</v>
          </cell>
          <cell r="E3903" t="str">
            <v>716,24</v>
          </cell>
        </row>
        <row r="3904">
          <cell r="A3904">
            <v>73835</v>
          </cell>
          <cell r="B3904" t="str">
            <v>INSTALACAO DE CONJUNTO MOTO BOMBA VERTICAL</v>
          </cell>
        </row>
        <row r="3905">
          <cell r="A3905" t="str">
            <v>73835/001</v>
          </cell>
          <cell r="B3905" t="str">
            <v>INSTALACAO DE CONJ.MOTO BOMBA VERTICAL POT &lt;= 100 CV</v>
          </cell>
          <cell r="C3905" t="str">
            <v>UN</v>
          </cell>
          <cell r="D3905" t="str">
            <v>CR</v>
          </cell>
          <cell r="E3905" t="str">
            <v>984,07</v>
          </cell>
        </row>
        <row r="3906">
          <cell r="A3906" t="str">
            <v>73835/002</v>
          </cell>
          <cell r="B3906" t="str">
            <v>INSTALACAO DE CONJ.MOTO BOMBA VERTICAL 100 &lt; POT &lt;= 200 CV</v>
          </cell>
          <cell r="C3906" t="str">
            <v>UN</v>
          </cell>
          <cell r="D3906" t="str">
            <v>CR</v>
          </cell>
          <cell r="E3906" t="str">
            <v>1.338,34</v>
          </cell>
        </row>
        <row r="3907">
          <cell r="A3907" t="str">
            <v>73835/003</v>
          </cell>
          <cell r="B3907" t="str">
            <v>INSTALACAO DE CONJ.MOTO BOMBA VERTICAL 200 &lt; POT &lt;= 300 CV</v>
          </cell>
          <cell r="C3907" t="str">
            <v>UN</v>
          </cell>
          <cell r="D3907" t="str">
            <v>CR</v>
          </cell>
          <cell r="E3907" t="str">
            <v>1.495,79</v>
          </cell>
        </row>
        <row r="3908">
          <cell r="A3908">
            <v>73836</v>
          </cell>
          <cell r="B3908" t="str">
            <v>INSTALACAO DE CONJUNTO MOTO BOMBA HORIZONTAL</v>
          </cell>
        </row>
        <row r="3909">
          <cell r="A3909" t="str">
            <v>73836/001</v>
          </cell>
          <cell r="B3909" t="str">
            <v>INSTALACAO DE CONJ.MOTO BOMBA HORIZONTAL ATE 10 CV</v>
          </cell>
          <cell r="C3909" t="str">
            <v>UN</v>
          </cell>
          <cell r="D3909" t="str">
            <v>CR</v>
          </cell>
          <cell r="E3909" t="str">
            <v>393,63</v>
          </cell>
        </row>
        <row r="3910">
          <cell r="A3910" t="str">
            <v>73836/002</v>
          </cell>
          <cell r="B3910" t="str">
            <v>INSTALACAO DE CONJ.MOTO BOMBA HORIZONTAL DE 12,5 A 25 CV</v>
          </cell>
          <cell r="C3910" t="str">
            <v>UN</v>
          </cell>
          <cell r="D3910" t="str">
            <v>CR</v>
          </cell>
          <cell r="E3910" t="str">
            <v>511,72</v>
          </cell>
        </row>
        <row r="3911">
          <cell r="A3911" t="str">
            <v>73836/003</v>
          </cell>
          <cell r="B3911" t="str">
            <v>INSTALACAO DE CONJ.MOTO BOMBA HORIZONTAL DE 30 A 75 CV</v>
          </cell>
          <cell r="C3911" t="str">
            <v>UN</v>
          </cell>
          <cell r="D3911" t="str">
            <v>CR</v>
          </cell>
          <cell r="E3911" t="str">
            <v>787,26</v>
          </cell>
        </row>
        <row r="3912">
          <cell r="A3912" t="str">
            <v>73836/004</v>
          </cell>
          <cell r="B3912" t="str">
            <v xml:space="preserve">INSTALACAO DE CONJ.MOTO BOMBA HORIZONTAL DE 100 A 150 CV INSTALACAO DE CONJUNTO MOTO BOMBA SUBMERSO/POSICIONAMENTO </v>
          </cell>
          <cell r="C3912" t="str">
            <v>UN</v>
          </cell>
          <cell r="D3912" t="str">
            <v>CR</v>
          </cell>
          <cell r="E3912" t="str">
            <v>1.259,61</v>
          </cell>
        </row>
        <row r="3913">
          <cell r="A3913">
            <v>73837</v>
          </cell>
          <cell r="B3913" t="str">
            <v xml:space="preserve">INSTALACAO DE CONJUNTO MOTO BOMBA SUBMERSO/POSICIONAMENTO </v>
          </cell>
        </row>
        <row r="3914">
          <cell r="A3914" t="str">
            <v>73837/001</v>
          </cell>
          <cell r="B3914" t="str">
            <v>INSTALACAO DE CONJ.MOTO BOMBA SUBMERSO ATE 5 CV</v>
          </cell>
          <cell r="C3914" t="str">
            <v>UN</v>
          </cell>
          <cell r="D3914" t="str">
            <v>CR</v>
          </cell>
          <cell r="E3914" t="str">
            <v>149,21</v>
          </cell>
        </row>
        <row r="3915">
          <cell r="A3915" t="str">
            <v>73837/002</v>
          </cell>
          <cell r="B3915" t="str">
            <v>INSTALACAO DE CONJ.MOTO BOMBA SUBMERSO DE 6 A 25 CV</v>
          </cell>
          <cell r="C3915" t="str">
            <v>UN</v>
          </cell>
          <cell r="D3915" t="str">
            <v>CR</v>
          </cell>
          <cell r="E3915" t="str">
            <v>298,43</v>
          </cell>
        </row>
        <row r="3916">
          <cell r="A3916" t="str">
            <v>73837/003</v>
          </cell>
          <cell r="B3916" t="str">
            <v>INSTALACAO DE CONJ.MOTO BOMBA SUBMERSO DE 26 A 50 CV</v>
          </cell>
          <cell r="C3916" t="str">
            <v>UN</v>
          </cell>
          <cell r="D3916" t="str">
            <v>CR</v>
          </cell>
          <cell r="E3916" t="str">
            <v>596,86</v>
          </cell>
        </row>
        <row r="3917">
          <cell r="A3917" t="str">
            <v>0240</v>
          </cell>
          <cell r="B3917" t="str">
            <v>MONTAGENS EM GERAL</v>
          </cell>
        </row>
        <row r="3918">
          <cell r="A3918">
            <v>73612</v>
          </cell>
          <cell r="B3918" t="str">
            <v>INSTALACAO DE CLORADOR</v>
          </cell>
          <cell r="C3918" t="str">
            <v>UN</v>
          </cell>
          <cell r="D3918" t="str">
            <v>CR</v>
          </cell>
          <cell r="E3918" t="str">
            <v>310,81</v>
          </cell>
        </row>
        <row r="3919">
          <cell r="A3919">
            <v>73660</v>
          </cell>
          <cell r="B3919" t="str">
            <v>LEITO FILTRANTE - ASSENTAMENTO DE BLOCOS LEOPOLD</v>
          </cell>
          <cell r="C3919" t="str">
            <v>M2</v>
          </cell>
          <cell r="D3919" t="str">
            <v>CR</v>
          </cell>
          <cell r="E3919" t="str">
            <v>55,67</v>
          </cell>
        </row>
        <row r="3920">
          <cell r="A3920">
            <v>73661</v>
          </cell>
          <cell r="B3920" t="str">
            <v>FORNECIMENTO E INSTALACAO DE TALHA E TROLEY MANUAL DE 1 TONELADA</v>
          </cell>
          <cell r="C3920" t="str">
            <v>UN</v>
          </cell>
          <cell r="D3920" t="str">
            <v>CR</v>
          </cell>
          <cell r="E3920" t="str">
            <v>1.944,76</v>
          </cell>
        </row>
        <row r="3921">
          <cell r="A3921">
            <v>73693</v>
          </cell>
          <cell r="B3921" t="str">
            <v>LEITO FILTRANTE - COLOCACAO DE LONA PLASTICA</v>
          </cell>
          <cell r="C3921" t="str">
            <v>M2</v>
          </cell>
          <cell r="D3921" t="str">
            <v>CR</v>
          </cell>
          <cell r="E3921" t="str">
            <v>17,52</v>
          </cell>
        </row>
        <row r="3922">
          <cell r="A3922">
            <v>73694</v>
          </cell>
          <cell r="B3922" t="str">
            <v>INSTALACAO DE BOMBA DOSADORA</v>
          </cell>
          <cell r="C3922" t="str">
            <v>UN</v>
          </cell>
          <cell r="D3922" t="str">
            <v>CR</v>
          </cell>
          <cell r="E3922" t="str">
            <v>113,38</v>
          </cell>
        </row>
        <row r="3923">
          <cell r="A3923">
            <v>73695</v>
          </cell>
          <cell r="B3923" t="str">
            <v>INSTALACAO DE AGITADOR</v>
          </cell>
          <cell r="C3923" t="str">
            <v>UN</v>
          </cell>
          <cell r="D3923" t="str">
            <v>CR</v>
          </cell>
          <cell r="E3923" t="str">
            <v>58,31</v>
          </cell>
        </row>
        <row r="3924">
          <cell r="A3924">
            <v>73824</v>
          </cell>
          <cell r="B3924" t="str">
            <v>INSTALACAO DE MISTURADOR</v>
          </cell>
        </row>
        <row r="3925">
          <cell r="A3925" t="str">
            <v>73824/001</v>
          </cell>
          <cell r="B3925" t="str">
            <v>INSTALACAO DE MISTURADOR VERTICAL</v>
          </cell>
          <cell r="C3925" t="str">
            <v>UN</v>
          </cell>
          <cell r="D3925" t="str">
            <v>CR</v>
          </cell>
          <cell r="E3925" t="str">
            <v>310,81</v>
          </cell>
        </row>
        <row r="3926">
          <cell r="A3926">
            <v>73825</v>
          </cell>
          <cell r="B3926" t="str">
            <v>VERTEDORES</v>
          </cell>
        </row>
        <row r="3927">
          <cell r="A3927" t="str">
            <v>73825/002</v>
          </cell>
          <cell r="B3927" t="str">
            <v>VERTEDOR TRIANGULAR DE ALUMINIO</v>
          </cell>
          <cell r="C3927" t="str">
            <v>M2</v>
          </cell>
          <cell r="D3927" t="str">
            <v>CR</v>
          </cell>
          <cell r="E3927" t="str">
            <v>787,11</v>
          </cell>
        </row>
        <row r="3928">
          <cell r="A3928">
            <v>73873</v>
          </cell>
          <cell r="B3928" t="str">
            <v>LEITO FILTRANTE</v>
          </cell>
        </row>
        <row r="3929">
          <cell r="A3929" t="str">
            <v>73873/001</v>
          </cell>
          <cell r="B3929" t="str">
            <v>LEITO FILTRANTE - COLOCACAO E APILOAMENTO DE TERRA NO FILTRO</v>
          </cell>
          <cell r="C3929" t="str">
            <v>M3</v>
          </cell>
          <cell r="D3929" t="str">
            <v>CR</v>
          </cell>
          <cell r="E3929" t="str">
            <v>59,13</v>
          </cell>
        </row>
        <row r="3930">
          <cell r="A3930" t="str">
            <v>73873/002</v>
          </cell>
          <cell r="B3930" t="str">
            <v>LEITO FILTRANTE - FORN.E ENCHIMENTO C/ BRITA NO. 4</v>
          </cell>
          <cell r="C3930" t="str">
            <v>M3</v>
          </cell>
          <cell r="D3930" t="str">
            <v>CR</v>
          </cell>
          <cell r="E3930" t="str">
            <v>150,64</v>
          </cell>
        </row>
        <row r="3931">
          <cell r="A3931" t="str">
            <v>73873/003</v>
          </cell>
          <cell r="B3931" t="str">
            <v>LEITO FILTRANTE - COLOCACAO DE AREIA NOS FILTROS</v>
          </cell>
          <cell r="C3931" t="str">
            <v>M3</v>
          </cell>
          <cell r="D3931" t="str">
            <v>CR</v>
          </cell>
          <cell r="E3931" t="str">
            <v>59,13</v>
          </cell>
        </row>
        <row r="3932">
          <cell r="A3932" t="str">
            <v>73873/004</v>
          </cell>
          <cell r="B3932" t="str">
            <v>LEITO FILTRANTE - COLOCACAO DE PEDREGULHOS NOS FILTROS</v>
          </cell>
          <cell r="C3932" t="str">
            <v>M3</v>
          </cell>
          <cell r="D3932" t="str">
            <v>CR</v>
          </cell>
          <cell r="E3932" t="str">
            <v>64,76</v>
          </cell>
        </row>
        <row r="3933">
          <cell r="A3933" t="str">
            <v>73873/005</v>
          </cell>
          <cell r="B3933" t="str">
            <v>LEITO FILTRANTE - COLOCACAO DE ANTRACITO NOS FILTROS</v>
          </cell>
          <cell r="C3933" t="str">
            <v>M3</v>
          </cell>
          <cell r="D3933" t="str">
            <v>CR</v>
          </cell>
          <cell r="E3933" t="str">
            <v>59,13</v>
          </cell>
        </row>
        <row r="3934">
          <cell r="A3934" t="str">
            <v>0058</v>
          </cell>
          <cell r="B3934" t="str">
            <v>LIGACOES PREDIAIS DE AGUA</v>
          </cell>
        </row>
        <row r="3935">
          <cell r="A3935">
            <v>73827</v>
          </cell>
          <cell r="B3935" t="str">
            <v>KIT CAVALETE</v>
          </cell>
        </row>
        <row r="3936">
          <cell r="A3936" t="str">
            <v>73827/001</v>
          </cell>
          <cell r="B3936" t="str">
            <v>KIT CAVALETE PVC COM REGISTRO 1/2" - FORNECIMENTO E INSTALAÇÃO</v>
          </cell>
          <cell r="C3936" t="str">
            <v>UN</v>
          </cell>
          <cell r="D3936" t="str">
            <v>CR</v>
          </cell>
          <cell r="E3936" t="str">
            <v>63,46</v>
          </cell>
        </row>
        <row r="3937">
          <cell r="A3937">
            <v>74102</v>
          </cell>
          <cell r="B3937" t="str">
            <v>CAIXA DE PROTECAO PARA HIDROMETRO</v>
          </cell>
        </row>
        <row r="3938">
          <cell r="A3938" t="str">
            <v>74102/001</v>
          </cell>
          <cell r="B3938" t="str">
            <v>CAIXA PARA HIDROMETRO CONCRETO PRE-MOLDADO - FORNECIMENTO E INSTALACAO</v>
          </cell>
          <cell r="C3938" t="str">
            <v>UN</v>
          </cell>
          <cell r="D3938" t="str">
            <v>CR</v>
          </cell>
          <cell r="E3938" t="str">
            <v>126,16</v>
          </cell>
        </row>
        <row r="3939">
          <cell r="A3939">
            <v>74217</v>
          </cell>
          <cell r="B3939" t="str">
            <v xml:space="preserve">AQUISICAO E INSTALACAO DE HIDROMETRO HIDROMETRO 3,00M3/H, D=1/2" - FORNECIMENTO E INSTALACAO </v>
          </cell>
        </row>
        <row r="3940">
          <cell r="A3940" t="str">
            <v>74217/001</v>
          </cell>
          <cell r="B3940" t="str">
            <v xml:space="preserve">HIDROMETRO 3,00M3/H, D=1/2" - FORNECIMENTO E INSTALACAO </v>
          </cell>
          <cell r="C3940" t="str">
            <v>UN</v>
          </cell>
          <cell r="D3940" t="str">
            <v>CR</v>
          </cell>
          <cell r="E3940" t="str">
            <v>103,58</v>
          </cell>
        </row>
        <row r="3941">
          <cell r="A3941" t="str">
            <v>74217/002</v>
          </cell>
          <cell r="B3941" t="str">
            <v>HIDROMETRO 5,00M3/H, D=3/4" - FORNECIMENTO E INSTALACAO</v>
          </cell>
          <cell r="C3941" t="str">
            <v>UN</v>
          </cell>
          <cell r="D3941" t="str">
            <v>CR</v>
          </cell>
          <cell r="E3941" t="str">
            <v>123,55</v>
          </cell>
        </row>
        <row r="3942">
          <cell r="A3942" t="str">
            <v>74217/003</v>
          </cell>
          <cell r="B3942" t="str">
            <v>HIDROMETRO 1,50M3/H, D=1/2" - FORNECIMENTO E INSTALACAO</v>
          </cell>
          <cell r="C3942" t="str">
            <v>UN</v>
          </cell>
          <cell r="D3942" t="str">
            <v>CR</v>
          </cell>
          <cell r="E3942" t="str">
            <v>99,45</v>
          </cell>
        </row>
        <row r="3943">
          <cell r="A3943">
            <v>74218</v>
          </cell>
          <cell r="B3943" t="str">
            <v>MONTAGEM E INSTALACAO DE CAVALETE</v>
          </cell>
        </row>
        <row r="3944">
          <cell r="A3944" t="str">
            <v>74218/001</v>
          </cell>
          <cell r="B3944" t="str">
            <v>KIT CAVALETE PVC COM REGISTRO 3/4" - FORNECIMENTO E INSTALACAO</v>
          </cell>
          <cell r="C3944" t="str">
            <v>UN</v>
          </cell>
          <cell r="D3944" t="str">
            <v>CR</v>
          </cell>
          <cell r="E3944" t="str">
            <v>66,84</v>
          </cell>
        </row>
        <row r="3945">
          <cell r="A3945">
            <v>74253</v>
          </cell>
          <cell r="B3945" t="str">
            <v>RAMAL PREDIAL RAMAL PREDIAL EM TUBO PEAD 20MM - FORNECIMENTO, INSTALAÇÃO, ESCAVAÇÃO E REATERRO</v>
          </cell>
        </row>
        <row r="3946">
          <cell r="A3946" t="str">
            <v>74253/001</v>
          </cell>
          <cell r="B3946" t="str">
            <v>RAMAL PREDIAL EM TUBO PEAD 20MM - FORNECIMENTO, INSTALAÇÃO, ESCAVAÇÃO E REATERRO</v>
          </cell>
          <cell r="C3946" t="str">
            <v>M</v>
          </cell>
          <cell r="D3946" t="str">
            <v>CR</v>
          </cell>
          <cell r="E3946" t="str">
            <v>18,37</v>
          </cell>
        </row>
        <row r="3947">
          <cell r="A3947">
            <v>83878</v>
          </cell>
          <cell r="B3947" t="str">
            <v>LIGACAO DA REDE 50MM AO RAMAL PREDIAL 1/2"</v>
          </cell>
          <cell r="C3947" t="str">
            <v>UN</v>
          </cell>
          <cell r="D3947" t="str">
            <v>AS</v>
          </cell>
          <cell r="E3947" t="str">
            <v>36,18</v>
          </cell>
        </row>
        <row r="3948">
          <cell r="A3948">
            <v>83879</v>
          </cell>
          <cell r="B3948" t="str">
            <v>LIGACAO DA REDE 75MM AO RAMAL PREDIAL 1/2"</v>
          </cell>
          <cell r="C3948" t="str">
            <v>UN</v>
          </cell>
          <cell r="D3948" t="str">
            <v>AS</v>
          </cell>
          <cell r="E3948" t="str">
            <v>42,54</v>
          </cell>
        </row>
        <row r="3949">
          <cell r="A3949" t="str">
            <v>0059</v>
          </cell>
          <cell r="B3949" t="str">
            <v>LIGACOES PREDIAIS DE ESGOTO LIGAÇÃO DOMICILIAR DE ESGOTO DN 100MM, DA CASA ATÉ A CAIXA, COMPOSTO P OR 10,0M TUBO DE PVC ESGOTO PREDIAL DN 100MM E CAIXA DE ALVENARIA COM TAMPA DE CONCRETO - FORNECIMENTO E INSTALAÇÃO</v>
          </cell>
        </row>
        <row r="3950">
          <cell r="A3950">
            <v>73658</v>
          </cell>
          <cell r="B3950" t="str">
            <v>LIGAÇÃO DOMICILIAR DE ESGOTO DN 100MM, DA CASA ATÉ A CAIXA, COMPOSTO P OR 10,0M TUBO DE PVC ESGOTO PREDIAL DN 100MM E CAIXA DE ALVENARIA COM TAMPA DE CONCRETO - FORNECIMENTO E INSTALAÇÃO</v>
          </cell>
          <cell r="C3950" t="str">
            <v>UN</v>
          </cell>
          <cell r="D3950" t="str">
            <v>CR</v>
          </cell>
          <cell r="E3950" t="str">
            <v>443,48</v>
          </cell>
        </row>
        <row r="3951">
          <cell r="A3951">
            <v>93350</v>
          </cell>
          <cell r="B3951" t="str">
            <v>COLETOR PREDIAL DE ESGOTO, DA CAIXA ATÉ A REDE (DISTÂNCIA = 10 M, LARG URA DA VALA = 0,65 M), INCLUINDO ESCAVAÇÃO MANUAL, PREPARO DE FUNDO DE VALA E REATERRO MANUAL COM COMPACTAÇÃO MECANIZADA, TUBO PVC EB-644 P/ REDE COLET ESG JE DN 100 MM E CONEXÕES - FORNECIMENTO E INSTALAÇÃO. A F_03/2016</v>
          </cell>
          <cell r="C3951" t="str">
            <v>UN</v>
          </cell>
          <cell r="D3951" t="str">
            <v>AS</v>
          </cell>
          <cell r="E3951" t="str">
            <v>643,44</v>
          </cell>
        </row>
        <row r="3952">
          <cell r="A3952">
            <v>93351</v>
          </cell>
          <cell r="B3952" t="str">
            <v>COLETOR PREDIAL DE ESGOTO, DA CAIXA ATÉ A REDE (DISTÂNCIA = 8 M, LARGU RA DA VALA = 0,65 M), INCLUINDO ESCAVAÇÃO MANUAL, PREPARO DE FUNDO DE VALA E REATERRO MANUAL COM COMPACTAÇÃO MECANIZADA, TUBO PVC EB-644 P/ REDE COLET ESG JE DN 100 MM E CONEXÕES - FORNECIMENTO E INSTALAÇÃO. AF _03/2016</v>
          </cell>
          <cell r="C3952" t="str">
            <v>UN</v>
          </cell>
          <cell r="D3952" t="str">
            <v>AS</v>
          </cell>
          <cell r="E3952" t="str">
            <v>526,35</v>
          </cell>
        </row>
        <row r="3953">
          <cell r="A3953">
            <v>93352</v>
          </cell>
          <cell r="B3953" t="str">
            <v xml:space="preserve">COLETOR PREDIAL DE ESGOTO, DA CAIXA ATÉ A REDE (DISTÂNCIA = 6 M, LARGU RA DA VALA = 0,65 M), INCLUINDO ESCAVAÇÃO MANUAL, PREPARO DE FUNDO DE VALA E REATERRO MANUAL COM COMPACTAÇÃO MECANIZADA, TUBO PVC EB-644 P/ REDE COLET ESG JE DN 100 MM E CONEXÕES - FORNECIMENTO E INSTALAÇÃO. AF _03/2016 </v>
          </cell>
          <cell r="C3953" t="str">
            <v>UN</v>
          </cell>
          <cell r="D3953" t="str">
            <v>AS</v>
          </cell>
          <cell r="E3953" t="str">
            <v>407,64</v>
          </cell>
        </row>
        <row r="3954">
          <cell r="A3954">
            <v>93353</v>
          </cell>
          <cell r="B3954" t="str">
            <v>COLETOR PREDIAL DE ESGOTO, DA CAIXA ATÉ A REDE (DISTÂNCIA = 4 M, LARGU RA DA VALA = 0,65 M), INCLUINDO ESCAVAÇÃO MANUAL, PREPARO DE FUNDO DE VALA E REATERRO MANUAL COM COMPACTAÇÃO MECANIZADA, TUBO  PVC EB-644 P/ REDE COLET ESG JE DN 100 MM E CONEXÕES - FORNECIMENTO E INSTALAÇÃO. A F_03/2016</v>
          </cell>
          <cell r="C3954" t="str">
            <v>UN</v>
          </cell>
          <cell r="D3954" t="str">
            <v>AS</v>
          </cell>
          <cell r="E3954" t="str">
            <v>293,87</v>
          </cell>
        </row>
        <row r="3955">
          <cell r="A3955">
            <v>93354</v>
          </cell>
          <cell r="B3955" t="str">
            <v>COLETOR PREDIAL DE ESGOTO, DA CAIXA ATÉ A REDE (DISTÂNCIA = 10 M, LARG URA DA VALA = 0,65 M), INCLUINDO ESCAVAÇÃO MECANIZADA, PREPARO DE FUND O DE VALA E REATERRO COM COMPACTAÇÃO MECANIZADA, TUBO PVC EB-644 P/ RE DE COLET ESG JE DN 100 MM E CONEXÕES - FORNECIMENTO E INSTALAÇÃO. AF_0 3/2016</v>
          </cell>
          <cell r="C3955" t="str">
            <v>UN</v>
          </cell>
          <cell r="D3955" t="str">
            <v>AS</v>
          </cell>
          <cell r="E3955" t="str">
            <v>488,23</v>
          </cell>
        </row>
        <row r="3956">
          <cell r="A3956">
            <v>93355</v>
          </cell>
          <cell r="B3956" t="str">
            <v>COLETOR PREDIAL DE ESGOTO, DA CAIXA ATÉ A REDE (DISTÂNCIA = 8 M, LARGU RA DA VALA = 0,65 M), INCLUINDO ESCAVAÇÃO MECANIZADA, PREPARO DE FUNDO DE VALA E REATERRO COM COMPACTAÇÃO MECANIZADA, TUBO PVC EB-644 P/ RED E COLET ESG JE DN 100 MM E CONEXÕES - FORNECIMENTO E INSTALAÇÃO. AF_03 /2016</v>
          </cell>
          <cell r="C3956" t="str">
            <v>UN</v>
          </cell>
          <cell r="D3956" t="str">
            <v>AS</v>
          </cell>
          <cell r="E3956" t="str">
            <v>404,19</v>
          </cell>
        </row>
        <row r="3957">
          <cell r="A3957">
            <v>93356</v>
          </cell>
          <cell r="B3957" t="str">
            <v>COLETOR PREDIAL DE ESGOTO, DA CAIXA ATÉ A REDE (DISTÂNCIA = 6 M, LARGU RA DA VALA = 0,65 M), INCLUINDO ESCAVAÇÃO MECANIZADA, PREPARO DE FUNDO DE VALA E REATERRO COM COMPACTAÇÃO MECANIZADA, TUBO PVC EB-644 P/ RED E COLET ESG JE DN 100 MM E CONEXÕES - FORNECIMENTO E INSTALAÇÃO. AF_03 /2016</v>
          </cell>
          <cell r="C3957" t="str">
            <v>UN</v>
          </cell>
          <cell r="D3957" t="str">
            <v>AS</v>
          </cell>
          <cell r="E3957" t="str">
            <v>317,52</v>
          </cell>
        </row>
        <row r="3958">
          <cell r="A3958">
            <v>93357</v>
          </cell>
          <cell r="B3958" t="str">
            <v>COLETOR PREDIAL DE ESGOTO, DA CAIXA ATÉ A REDE (DISTÂNCIA = 4 M, LARGU RA DA VALA = 0,65 M), INCLUINDO ESCAVAÇÃO MECANIZADA, PREPARO DE FUNDO DE VALA E REATERRO COM COMPACTAÇÃO MECANIZADA, TUBO PVC EB-644 P/ RED E COLET ESG JE DN 100 MM E CONEXÕES - FORNECIMENTO E INSTALAÇÃO. AF_03 /2016</v>
          </cell>
          <cell r="C3958" t="str">
            <v>UN</v>
          </cell>
          <cell r="D3958" t="str">
            <v>AS</v>
          </cell>
          <cell r="E3958" t="str">
            <v>234,79</v>
          </cell>
        </row>
        <row r="3959">
          <cell r="A3959" t="str">
            <v>0017</v>
          </cell>
          <cell r="B3959" t="str">
            <v xml:space="preserve">DRAGAGEM ESCAVACAO SUBMERSA </v>
          </cell>
        </row>
        <row r="3960">
          <cell r="A3960">
            <v>76451</v>
          </cell>
          <cell r="B3960" t="str">
            <v xml:space="preserve">ESCAVACAO SUBMERSA </v>
          </cell>
        </row>
        <row r="3961">
          <cell r="A3961" t="str">
            <v>76451/001</v>
          </cell>
          <cell r="B3961" t="str">
            <v>ESCAVACAO MECANIZADA SUBMERSA (DRAGAGEM E CARGA), UTILIZANDO CAMINHÃO BASCULANTE, ESCAVADEIRA TIPO DRAGA DE ARRASTE E RETROESCAVADEIRA COM C ARREGADEIRA</v>
          </cell>
          <cell r="C3961" t="str">
            <v>M3</v>
          </cell>
          <cell r="D3961" t="str">
            <v>AS</v>
          </cell>
          <cell r="E3961" t="str">
            <v>24,15</v>
          </cell>
        </row>
        <row r="3962">
          <cell r="A3962">
            <v>83335</v>
          </cell>
          <cell r="B3962" t="str">
            <v>ESCAVACAO SUBMERSA COM DRAGA DE MANDIBULA</v>
          </cell>
          <cell r="C3962" t="str">
            <v>M3</v>
          </cell>
          <cell r="D3962" t="str">
            <v>AS</v>
          </cell>
          <cell r="E3962" t="str">
            <v>31,48</v>
          </cell>
        </row>
        <row r="3963">
          <cell r="A3963">
            <v>88548</v>
          </cell>
          <cell r="B3963" t="str">
            <v>DRAGAGEM (C/ ESCAVADEIRA DRAG LINE DE ARRASTE 140HP)</v>
          </cell>
          <cell r="C3963" t="str">
            <v>M3</v>
          </cell>
          <cell r="D3963" t="str">
            <v>CR</v>
          </cell>
          <cell r="E3963" t="str">
            <v>19,33</v>
          </cell>
        </row>
        <row r="3964">
          <cell r="A3964" t="str">
            <v>0018</v>
          </cell>
          <cell r="B3964" t="str">
            <v>CORTE/ESCAVACAO EM JAZIDAS OU CAMPO ABERTO ESCAVACAO E ACERTO MANUAL NA FAIXA DE 0,45M DE LARGURA P/ EXECUCAO DE MEIO-FIO E SARJETA CONJUGADOS</v>
          </cell>
        </row>
        <row r="3965">
          <cell r="A3965">
            <v>7011</v>
          </cell>
          <cell r="B3965" t="str">
            <v>ESCAVACAO E ACERTO MANUAL NA FAIXA DE 0,45M DE LARGURA P/ EXECUCAO DE MEIO-FIO E SARJETA CONJUGADOS</v>
          </cell>
          <cell r="C3965" t="str">
            <v>M</v>
          </cell>
          <cell r="D3965" t="str">
            <v>CR</v>
          </cell>
          <cell r="E3965" t="str">
            <v>4,33</v>
          </cell>
        </row>
        <row r="3966">
          <cell r="A3966">
            <v>73903</v>
          </cell>
          <cell r="B3966" t="str">
            <v>ESCAVAÇÃO MECANIZADA A CEU ABERTO</v>
          </cell>
        </row>
        <row r="3967">
          <cell r="A3967" t="str">
            <v>73903/001</v>
          </cell>
          <cell r="B3967" t="str">
            <v>LIMPEZA SUPERFICIAL DA CAMADA VEGETAL EM JAZIDA</v>
          </cell>
          <cell r="C3967" t="str">
            <v>M2</v>
          </cell>
          <cell r="D3967" t="str">
            <v>CR</v>
          </cell>
          <cell r="E3967" t="str">
            <v>0,41</v>
          </cell>
        </row>
        <row r="3968">
          <cell r="A3968" t="str">
            <v>73903/002</v>
          </cell>
          <cell r="B3968" t="str">
            <v>EXPURGO DE JAZIDA (MATERIAL VEGETAL, OU INSERVÍVEL, EXCETO LAMA)</v>
          </cell>
          <cell r="C3968" t="str">
            <v>M3</v>
          </cell>
          <cell r="D3968" t="str">
            <v>CR</v>
          </cell>
          <cell r="E3968" t="str">
            <v>2,15</v>
          </cell>
        </row>
        <row r="3969">
          <cell r="A3969">
            <v>74151</v>
          </cell>
          <cell r="B3969" t="str">
            <v>ESCAVACAO E CARGA MATERIAL 1A CATEGORIA ESCAVACAO E CARGA MATERIAL 1A CATEGORIA, UTILIZANDO TRATOR DE ESTEIRAS DE 110 A 160HP COM LAMINA, PESO OPERACIONAL * 13T  E PA CARREGADEIRA COM 170 HP.</v>
          </cell>
        </row>
        <row r="3970">
          <cell r="A3970" t="str">
            <v>74151/001</v>
          </cell>
          <cell r="B3970" t="str">
            <v>ESCAVACAO E CARGA MATERIAL 1A CATEGORIA, UTILIZANDO TRATOR DE ESTEIRAS DE 110 A 160HP COM LAMINA, PESO OPERACIONAL * 13T  E PA CARREGADEIRA COM 170 HP.</v>
          </cell>
          <cell r="C3970" t="str">
            <v>M3</v>
          </cell>
          <cell r="D3970" t="str">
            <v>CR</v>
          </cell>
          <cell r="E3970" t="str">
            <v>3,25</v>
          </cell>
        </row>
        <row r="3971">
          <cell r="A3971">
            <v>74153</v>
          </cell>
          <cell r="B3971" t="str">
            <v>ESPALHAMENTO MECANIZADO DE MATERIAL 1A. CATEGORIA ESPALHAMENTO MECANIZADO (COM MOTONIVELADORA 140 HP) MATERIAL 1A. CATEG ORIA</v>
          </cell>
        </row>
        <row r="3972">
          <cell r="A3972" t="str">
            <v>74153/001</v>
          </cell>
          <cell r="B3972" t="str">
            <v>ESPALHAMENTO MECANIZADO (COM MOTONIVELADORA 140 HP) MATERIAL 1A. CATEG ORIA</v>
          </cell>
          <cell r="C3972" t="str">
            <v>M2</v>
          </cell>
          <cell r="D3972" t="str">
            <v>CR</v>
          </cell>
          <cell r="E3972" t="str">
            <v>0,21</v>
          </cell>
        </row>
        <row r="3973">
          <cell r="A3973">
            <v>74154</v>
          </cell>
          <cell r="B3973" t="str">
            <v>ESCAVACAO, CARGA E TRANSPORTE DMT 50 A 200M C/ CAMINHAO BASCULANTE ESCAVACAO, CARGA E TRANSPORTE DE  MATERIAL DE 1A CATEGORIA COM TRATOR SOBRE ESTEIRAS 347 HP E CACAMBA 6M3,  DMT 50 A 200M</v>
          </cell>
        </row>
        <row r="3974">
          <cell r="A3974" t="str">
            <v>74154/001</v>
          </cell>
          <cell r="B3974" t="str">
            <v>ESCAVACAO, CARGA E TRANSPORTE DE  MATERIAL DE 1A CATEGORIA COM TRATOR SOBRE ESTEIRAS 347 HP E CACAMBA 6M3,  DMT 50 A 200M</v>
          </cell>
          <cell r="C3974" t="str">
            <v>M3</v>
          </cell>
          <cell r="D3974" t="str">
            <v>AS</v>
          </cell>
          <cell r="E3974" t="str">
            <v>4,73</v>
          </cell>
        </row>
        <row r="3975">
          <cell r="A3975">
            <v>74155</v>
          </cell>
          <cell r="B3975" t="str">
            <v>ESCAVACAO E TRANSPORTE DMT 50M C/TRATOR ESTEIRAS CAT D8 ESCAVACAO E TRANSPORTE DE MATERIAL DE 1A CAT DMT 50M COM TRATOR SOBRE ESTEIRAS 347 HP COM LAMINA E ESCARIFICADOR</v>
          </cell>
        </row>
        <row r="3976">
          <cell r="A3976" t="str">
            <v>74155/001</v>
          </cell>
          <cell r="B3976" t="str">
            <v>ESCAVACAO E TRANSPORTE DE MATERIAL DE 1A CAT DMT 50M COM TRATOR SOBRE ESTEIRAS 347 HP COM LAMINA E ESCARIFICADOR</v>
          </cell>
          <cell r="C3976" t="str">
            <v>M3</v>
          </cell>
          <cell r="D3976" t="str">
            <v>CR</v>
          </cell>
          <cell r="E3976" t="str">
            <v>1,95</v>
          </cell>
        </row>
        <row r="3977">
          <cell r="A3977" t="str">
            <v>74155/002</v>
          </cell>
          <cell r="B3977" t="str">
            <v>ESCAVACAO E TRANSPORTE DE MATERIAL DE 2A CAT DMT 50M COM TRATOR SOBRE ESTEIRAS 347 HP COM LAMINA E ESCARIFICADOR</v>
          </cell>
          <cell r="C3977" t="str">
            <v>M3</v>
          </cell>
          <cell r="D3977" t="str">
            <v>CR</v>
          </cell>
          <cell r="E3977" t="str">
            <v>3,77</v>
          </cell>
        </row>
        <row r="3978">
          <cell r="A3978">
            <v>74205</v>
          </cell>
          <cell r="B3978" t="str">
            <v>ESCAVACAO DE MATERIAL 1A. CATEGORIA (SUBLEITO) ESCAVACAO MECANICA DE MATERIAL 1A. CATEGORIA, PROVENIENTE DE CORTE DE  SUBLEITO (C/TRATOR ESTEIRAS 160HP)</v>
          </cell>
        </row>
        <row r="3979">
          <cell r="A3979" t="str">
            <v>74205/001</v>
          </cell>
          <cell r="B3979" t="str">
            <v>ESCAVACAO MECANICA DE MATERIAL 1A. CATEGORIA, PROVENIENTE DE CORTE DE  SUBLEITO (C/TRATOR ESTEIRAS 160HP)</v>
          </cell>
          <cell r="C3979" t="str">
            <v>M3</v>
          </cell>
          <cell r="D3979" t="str">
            <v>CR</v>
          </cell>
          <cell r="E3979" t="str">
            <v>1,79</v>
          </cell>
        </row>
        <row r="3980">
          <cell r="A3980">
            <v>78018</v>
          </cell>
          <cell r="B3980" t="str">
            <v>ESCAVACAO MANUAL A CEU ABERTO EM MATERIAL DE 1A CATEGORIA, EM PROFUNDI DADE ATE 0,50M</v>
          </cell>
          <cell r="C3980" t="str">
            <v>M3</v>
          </cell>
          <cell r="D3980" t="str">
            <v>CR</v>
          </cell>
          <cell r="E3980" t="str">
            <v>28,90</v>
          </cell>
        </row>
        <row r="3981">
          <cell r="A3981">
            <v>79472</v>
          </cell>
          <cell r="B3981" t="str">
            <v>REGULARIZACAO DE SUPERFICIES EM TERRA COM MOTONIVELADORA</v>
          </cell>
          <cell r="C3981" t="str">
            <v>M2</v>
          </cell>
          <cell r="D3981" t="str">
            <v>CR</v>
          </cell>
          <cell r="E3981" t="str">
            <v>0,47</v>
          </cell>
        </row>
        <row r="3982">
          <cell r="A3982">
            <v>79473</v>
          </cell>
          <cell r="B3982" t="str">
            <v>CORTE E ATERRO COMPENSADO ESCAVACAO MANUAL, CAMPO ABERTO, EM SOLO EXCETO ROCHA, DE 4,00 ATE 6,00 M DE PROFUNDIDADE.</v>
          </cell>
          <cell r="C3982" t="str">
            <v>M3</v>
          </cell>
          <cell r="D3982" t="str">
            <v>CR</v>
          </cell>
          <cell r="E3982" t="str">
            <v>6,55</v>
          </cell>
        </row>
        <row r="3983">
          <cell r="A3983">
            <v>79474</v>
          </cell>
          <cell r="B3983" t="str">
            <v>ESCAVACAO MANUAL, CAMPO ABERTO, EM SOLO EXCETO ROCHA, DE 4,00 ATE 6,00 M DE PROFUNDIDADE.</v>
          </cell>
          <cell r="C3983" t="str">
            <v>M3</v>
          </cell>
          <cell r="D3983" t="str">
            <v>CR</v>
          </cell>
          <cell r="E3983" t="str">
            <v>48,77</v>
          </cell>
        </row>
        <row r="3984">
          <cell r="A3984">
            <v>79478</v>
          </cell>
          <cell r="B3984" t="str">
            <v>ESCAVACAO MANUAL CAMPO ABERTO EM SOLO EXCETO ROCHA ATE 2,00M PROFUNDID ADE</v>
          </cell>
          <cell r="C3984" t="str">
            <v>M3</v>
          </cell>
          <cell r="D3984" t="str">
            <v>CR</v>
          </cell>
          <cell r="E3984" t="str">
            <v>35,28</v>
          </cell>
        </row>
        <row r="3985">
          <cell r="A3985">
            <v>79479</v>
          </cell>
          <cell r="B3985" t="str">
            <v>ESCAVACAO MANUAL, CAMPO ABERTO, EM SOLO EXCETO ROCHA, DE 2,00 ATE 4,00 M DE PROFUNDIDADE.</v>
          </cell>
          <cell r="C3985" t="str">
            <v>M3</v>
          </cell>
          <cell r="D3985" t="str">
            <v>CR</v>
          </cell>
          <cell r="E3985" t="str">
            <v>42,02</v>
          </cell>
        </row>
        <row r="3986">
          <cell r="A3986">
            <v>79480</v>
          </cell>
          <cell r="B3986" t="str">
            <v>ESCAVACAO MECANICA CAMPO ABERTO EM SOLO EXCETO ROCHA ATE 2,00M PROFUND IDADE</v>
          </cell>
          <cell r="C3986" t="str">
            <v>M3</v>
          </cell>
          <cell r="D3986" t="str">
            <v>CR</v>
          </cell>
          <cell r="E3986" t="str">
            <v>2,68</v>
          </cell>
        </row>
        <row r="3987">
          <cell r="A3987">
            <v>79517</v>
          </cell>
          <cell r="B3987" t="str">
            <v>ESCAVACAO MANUAL EM SOLO</v>
          </cell>
        </row>
        <row r="3988">
          <cell r="A3988" t="str">
            <v>79517/001</v>
          </cell>
          <cell r="B3988" t="str">
            <v>ESCAVACAO MANUAL EM SOLO-PROF. ATE 1,50 M</v>
          </cell>
          <cell r="C3988" t="str">
            <v>M3</v>
          </cell>
          <cell r="D3988" t="str">
            <v>CR</v>
          </cell>
          <cell r="E3988" t="str">
            <v>24,08</v>
          </cell>
        </row>
        <row r="3989">
          <cell r="A3989" t="str">
            <v>79517/002</v>
          </cell>
          <cell r="B3989" t="str">
            <v>ESCAVACAO MANUAL EM SOLO, PROF. MAIOR QUE 1,5M ATE 4,00 M ESCAVACAO MECANICA PARA ACERTO DE TALUDES, EM MATERIAL DE 1A CATEGORIA , COM ESCAVADEIRA HIDRAULICA</v>
          </cell>
          <cell r="C3989" t="str">
            <v>M3</v>
          </cell>
          <cell r="D3989" t="str">
            <v>CR</v>
          </cell>
          <cell r="E3989" t="str">
            <v>38,53</v>
          </cell>
        </row>
        <row r="3990">
          <cell r="A3990">
            <v>83336</v>
          </cell>
          <cell r="B3990" t="str">
            <v>ESCAVACAO MECANICA PARA ACERTO DE TALUDES, EM MATERIAL DE 1A CATEGORIA , COM ESCAVADEIRA HIDRAULICA</v>
          </cell>
          <cell r="C3990" t="str">
            <v>M3</v>
          </cell>
          <cell r="D3990" t="str">
            <v>CR</v>
          </cell>
          <cell r="E3990" t="str">
            <v>4,39</v>
          </cell>
        </row>
        <row r="3991">
          <cell r="A3991">
            <v>83338</v>
          </cell>
          <cell r="B3991" t="str">
            <v>ESCAVACAO MECANICA, A CEU ABERTO, EM MATERIAL DE 1A CATEGORIA, COM ESC AVADEIRA HIDRAULICA, CAPACIDADE DE 0,78 M3</v>
          </cell>
          <cell r="C3991" t="str">
            <v>M3</v>
          </cell>
          <cell r="D3991" t="str">
            <v>CR</v>
          </cell>
          <cell r="E3991" t="str">
            <v>2,53</v>
          </cell>
        </row>
        <row r="3992">
          <cell r="A3992">
            <v>89885</v>
          </cell>
          <cell r="B3992" t="str">
            <v>ESCAVAÇÃO VERTICAL A CÉU ABERTO, INCLUINDO CARGA, DESCARGA E TRANSPORT E, EM SOLO DE 1ª CATEGORIA COM ESCAVADEIRA HIDRÁULICA (CAÇAMBA: 0,8 M³ / 111 HP), FROTA DE 3 CAMINHÕES BASCULANTES DE 14 M³, DMT DE 0,2 KM E VELOCIDADE MÉDIA 4 KM/H. AF_12/2013</v>
          </cell>
          <cell r="C3992" t="str">
            <v>M3</v>
          </cell>
          <cell r="D3992" t="str">
            <v>AS</v>
          </cell>
          <cell r="E3992" t="str">
            <v>6,68</v>
          </cell>
        </row>
        <row r="3993">
          <cell r="A3993">
            <v>89886</v>
          </cell>
          <cell r="B3993" t="str">
            <v xml:space="preserve">ESCAVAÇÃO VERTICAL A CÉU ABERTO, INCLUINDO CARGA, DESCARGA E TRANSPORT E, EM SOLO DE 1ª CATEGORIA COM ESCAVADEIRA HIDRÁULICA (CAÇAMBA: 0,8 M³ / 111 HP), FROTA DE 3 CAMINHÕES BASCULANTES DE 14 M³, DMT DE 0,3 KM E VELOCIDADE MÉDIA 5,9 KM/H. AF_12/2013 </v>
          </cell>
          <cell r="C3993" t="str">
            <v>M3</v>
          </cell>
          <cell r="D3993" t="str">
            <v>AS</v>
          </cell>
          <cell r="E3993" t="str">
            <v>6,71</v>
          </cell>
        </row>
        <row r="3994">
          <cell r="A3994">
            <v>89887</v>
          </cell>
          <cell r="B3994" t="str">
            <v>ESCAVAÇÃO VERTICAL A CÉU ABERTO, INCLUINDO CARGA, DESCARGA E TRANSPORT E, EM SOLO DE 1ª CATEGORIA COM ESCAVADEIRA HIDRÁULICA (CAÇAMBA: 0,8 M³ / 111 HP), FROTA DE 3 CAMINHÕES BASCULANTES DE 14 M³, DMT DE 0,6 KM E VELOCIDADE MÉDIA 10 KM/H. AF_12/2013</v>
          </cell>
          <cell r="C3994" t="str">
            <v>M3</v>
          </cell>
          <cell r="D3994" t="str">
            <v>AS</v>
          </cell>
          <cell r="E3994" t="str">
            <v>6,91</v>
          </cell>
        </row>
        <row r="3995">
          <cell r="A3995">
            <v>89888</v>
          </cell>
          <cell r="B3995" t="str">
            <v>ESCAVAÇÃO VERTICAL A CÉU ABERTO, INCLUINDO CARGA, DESCARGA E TRANSPORT E, EM SOLO DE 1ª CATEGORIA COM ESCAVADEIRA HIDRÁULICA (CAÇAMBA: 0,8 M³ / 111 HP), FROTA DE 3 CAMINHÕES BASCULANTES DE 14 M³, DMT DE 0,8 KM E VELOCIDADE MÉDIA 14 KM/H. AF_12/2013</v>
          </cell>
          <cell r="C3995" t="str">
            <v>M3</v>
          </cell>
          <cell r="D3995" t="str">
            <v>AS</v>
          </cell>
          <cell r="E3995" t="str">
            <v>6,85</v>
          </cell>
        </row>
        <row r="3996">
          <cell r="A3996">
            <v>89889</v>
          </cell>
          <cell r="B3996" t="str">
            <v>ESCAVAÇÃO VERTICAL A CÉU ABERTO, INCLUINDO CARGA, DESCARGA E TRANSPORT E, EM SOLO DE 1ª CATEGORIA COM ESCAVADEIRA HIDRÁULICA (CAÇAMBA: 0,8 M³ / 111 HP), FROTA DE 3 CAMINHÕES BASCULANTES DE 14 M³, DMT DE 1 KM E V ELOCIDADE MÉDIA 15 KM/H. AF_12/2013</v>
          </cell>
          <cell r="C3996" t="str">
            <v>M3</v>
          </cell>
          <cell r="D3996" t="str">
            <v>AS</v>
          </cell>
          <cell r="E3996" t="str">
            <v>7,07</v>
          </cell>
        </row>
        <row r="3997">
          <cell r="A3997">
            <v>89890</v>
          </cell>
          <cell r="B3997" t="str">
            <v>ESCAVAÇÃO VERTICAL A CÉU ABERTO, INCLUINDO CARGA, DESCARGA E TRANSPORT E, EM SOLO DE 1ª CATEGORIA COM ESCAVADEIRA HIDRÁULICA (CAÇAMBA: 0,8 M³ / 111 HP), FROTA DE 4 CAMINHÕES BASCULANTES DE 14 M³, DMT DE 1,5 KM E VELOCIDADE MÉDIA 18 KM/H. AF_12/2013</v>
          </cell>
          <cell r="C3997" t="str">
            <v>M3</v>
          </cell>
          <cell r="D3997" t="str">
            <v>AS</v>
          </cell>
          <cell r="E3997" t="str">
            <v>9,57</v>
          </cell>
        </row>
        <row r="3998">
          <cell r="A3998">
            <v>89891</v>
          </cell>
          <cell r="B3998" t="str">
            <v>ESCAVAÇÃO VERTICAL A CÉU ABERTO, INCLUINDO CARGA, DESCARGA E TRANSPORT E, EM SOLO DE 1ª CATEGORIA COM ESCAVADEIRA HIDRÁULICA (CAÇAMBA: 0,8 M³ / 111 HP), FROTA DE 4 CAMINHÕES BASCULANTES DE 14 M³, DMT DE 2 KM E V ELOCIDADE MÉDIA 22 KM/H. AF_12/2013</v>
          </cell>
          <cell r="C3998" t="str">
            <v>M3</v>
          </cell>
          <cell r="D3998" t="str">
            <v>AS</v>
          </cell>
          <cell r="E3998" t="str">
            <v>9,75</v>
          </cell>
        </row>
        <row r="3999">
          <cell r="A3999">
            <v>89892</v>
          </cell>
          <cell r="B3999" t="str">
            <v>ESCAVAÇÃO VERTICAL A CÉU ABERTO, INCLUINDO CARGA, DESCARGA E TRANSPORT E, EM SOLO DE 1ª CATEGORIA COM ESCAVADEIRA HIDRÁULICA (CAÇAMBA: 0,8 M³ / 111 HP), FROTA DE 4 CAMINHÕES BASCULANTES DE 14 M³, DMT DE 2 KM E V ELOCIDADE MÉDIA 35 KM/H. AF_12/2013</v>
          </cell>
          <cell r="C3999" t="str">
            <v>M3</v>
          </cell>
          <cell r="D3999" t="str">
            <v>AS</v>
          </cell>
          <cell r="E3999" t="str">
            <v>8,97</v>
          </cell>
        </row>
        <row r="4000">
          <cell r="A4000">
            <v>89893</v>
          </cell>
          <cell r="B4000" t="str">
            <v xml:space="preserve">ESCAVAÇÃO VERTICAL A CÉU ABERTO, INCLUINDO CARGA, DESCARGA E TRANSPORT E, EM SOLO DE 1ª CATEGORIA COM ESCAVADEIRA HIDRÁULICA (CAÇAMBA: 0,8 M³ / 111 HP), FROTA DE 5 CAMINHÕES BASCULANTES DE 14 M³, DMT DE 3 KM E V ELOCIDADE MÉDIA 20 KM/H. AF_12/2013 </v>
          </cell>
          <cell r="C4000" t="str">
            <v>M3</v>
          </cell>
          <cell r="D4000" t="str">
            <v>AS</v>
          </cell>
          <cell r="E4000" t="str">
            <v>11,64</v>
          </cell>
        </row>
        <row r="4001">
          <cell r="A4001">
            <v>89894</v>
          </cell>
          <cell r="B4001" t="str">
            <v>ESCAVAÇÃO VERTICAL A CÉU ABERTO, INCLUINDO CARGA, DESCARGA E TRANSPORT E, EM SOLO DE 1ª CATEGORIA COM ESCAVADEIRA HIDRÁULICA (CAÇAMBA: 0,8 M³ / 111 HP), FROTA DE 6 CAMINHÕES BASCULANTES DE 14 M³, DMT DE 4 KM E V ELOCIDADE MÉDIA 22 KM/H. AF_12/2013</v>
          </cell>
          <cell r="C4001" t="str">
            <v>M3</v>
          </cell>
          <cell r="D4001" t="str">
            <v>AS</v>
          </cell>
          <cell r="E4001" t="str">
            <v>12,91</v>
          </cell>
        </row>
        <row r="4002">
          <cell r="A4002">
            <v>89895</v>
          </cell>
          <cell r="B4002" t="str">
            <v>ESCAVAÇÃO VERTICAL A CÉU ABERTO, INCLUINDO CARGA, DESCARGA E TRANSPORT E, EM SOLO DE 1ª CATEGORIA COM ESCAVADEIRA HIDRÁULICA (CAÇAMBA: 0,8 M³ / 111 HP), FROTA DE 7 CAMINHÕES BASCULANTES DE 14 M³, DMT DE 6 KM E V ELOCIDADE MÉDIA 22 KM/H. AF_12/2013</v>
          </cell>
          <cell r="C4002" t="str">
            <v>M3</v>
          </cell>
          <cell r="D4002" t="str">
            <v>AS</v>
          </cell>
          <cell r="E4002" t="str">
            <v>15,53</v>
          </cell>
        </row>
        <row r="4003">
          <cell r="A4003">
            <v>89896</v>
          </cell>
          <cell r="B4003" t="str">
            <v>ESCAVAÇÃO VERTICAL A CÉU ABERTO, INCLUINDO CARGA, DESCARGA E TRANSPORT E, EM SOLO DE 1ª CATEGORIA COM ESCAVADEIRA HIDRÁULICA (CAÇAMBA: 0,8 M³ / 111 HP), FROTA DE 6 CAMINHÕES BASCULANTES DE 14 M³, DMT DE 6 KM E V ELOCIDADE MÉDIA 35 KM/H. AF_12/2013</v>
          </cell>
          <cell r="C4003" t="str">
            <v>M3</v>
          </cell>
          <cell r="D4003" t="str">
            <v>AS</v>
          </cell>
          <cell r="E4003" t="str">
            <v>12,68</v>
          </cell>
        </row>
        <row r="4004">
          <cell r="A4004">
            <v>89897</v>
          </cell>
          <cell r="B4004" t="str">
            <v>ESCAVAÇÃO VERTICAL A CÉU ABERTO, INCLUINDO CARGA, DESCARGA E TRANSPORT E, EM SOLO DE 1ª CATEGORIA COM ESCAVADEIRA HIDRÁULICA (CAÇAMBA: 0,8 M³ / 111 HP), FROTA DE 9 CAMINHÕES BASCULANTES DE 14 M³, DMT DE 8 KM E V ELOCIDADE MÉDIA 22 KM/H. AF_12/2013</v>
          </cell>
          <cell r="C4004" t="str">
            <v>M3</v>
          </cell>
          <cell r="D4004" t="str">
            <v>AS</v>
          </cell>
          <cell r="E4004" t="str">
            <v>18,70</v>
          </cell>
        </row>
        <row r="4005">
          <cell r="A4005">
            <v>89898</v>
          </cell>
          <cell r="B4005" t="str">
            <v>ESCAVAÇÃO VERTICAL A CÉU ABERTO, INCLUINDO CARGA, DESCARGA E TRANSPORT E, EM SOLO DE 1ª CATEGORIA COM ESCAVADEIRA HIDRÁULICA (CAÇAMBA: 0,8 M³ / 111 HP), FROTA DE 10 CAMINHÕES BASCULANTES DE 14 M³, DMT DE 10 KM E VELOCIDADE MÉDIA 22 KM/H. AF_12/2013</v>
          </cell>
          <cell r="C4005" t="str">
            <v>M3</v>
          </cell>
          <cell r="D4005" t="str">
            <v>AS</v>
          </cell>
          <cell r="E4005" t="str">
            <v>21,32</v>
          </cell>
        </row>
        <row r="4006">
          <cell r="A4006">
            <v>89899</v>
          </cell>
          <cell r="B4006" t="str">
            <v>ESCAVAÇÃO VERTICAL A CÉU ABERTO, INCLUINDO CARGA, DESCARGA E TRANSPORT E, EM SOLO DE 1ª CATEGORIA COM ESCAVADEIRA HIDRÁULICA (CAÇAMBA: 0,8 M³ / 111 HP), FROTA DE 7 CAMINHÕES BASCULANTES DE 14 M³, DMT DE 10 KM E VELOCIDADE MÉDIA 35 KM/H. AF_12/2013</v>
          </cell>
          <cell r="C4006" t="str">
            <v>M3</v>
          </cell>
          <cell r="D4006" t="str">
            <v>AS</v>
          </cell>
          <cell r="E4006" t="str">
            <v>15,84</v>
          </cell>
        </row>
        <row r="4007">
          <cell r="A4007">
            <v>89900</v>
          </cell>
          <cell r="B4007" t="str">
            <v xml:space="preserve">ESCAVAÇÃO VERTICAL A CÉU ABERTO, INCLUINDO CARGA, DESCARGA E TRANSPORT E, EM SOLO DE 1ª CATEGORIA COM ESCAVADEIRA HIDRÁULICA (CAÇAMBA: 0,8 M³ / 111 HP), FROTA DE 13 CAMINHÕES BASCULANTES DE 14 M³, DMT DE 15 KM E VELOCIDADE MÉDIA 24 KM/H. AF_12/2013 </v>
          </cell>
          <cell r="C4007" t="str">
            <v>M3</v>
          </cell>
          <cell r="D4007" t="str">
            <v>AS</v>
          </cell>
          <cell r="E4007" t="str">
            <v>26,85</v>
          </cell>
        </row>
        <row r="4008">
          <cell r="A4008">
            <v>89901</v>
          </cell>
          <cell r="B4008" t="str">
            <v>ESCAVAÇÃO VERTICAL A CÉU ABERTO, INCLUINDO CARGA, DESCARGA E TRANSPORT E, EM SOLO DE 1ª CATEGORIA COM ESCAVADEIRA HIDRÁULICA (CAÇAMBA: 0,8 M³ / 111 HP), FROTA DE 8 CAMINHÕES BASCULANTES DE 14 M³, DMT DE 15 KM E VELOCIDADE MÉDIA 45 KM/H. AF_12/2013</v>
          </cell>
          <cell r="C4008" t="str">
            <v>M3</v>
          </cell>
          <cell r="D4008" t="str">
            <v>AS</v>
          </cell>
          <cell r="E4008" t="str">
            <v>17,47</v>
          </cell>
        </row>
        <row r="4009">
          <cell r="A4009">
            <v>89902</v>
          </cell>
          <cell r="B4009" t="str">
            <v>ESCAVAÇÃO VERTICAL A CÉU ABERTO, INCLUINDO CARGA, DESCARGA E TRANSPORT E, EM SOLO DE 1ª CATEGORIA COM ESCAVADEIRA HIDRÁULICA (CAÇAMBA: 0,8 M³ / 111 HP), FROTA DE 16 CAMINHÕES BASCULANTES DE 14 M³, DMT DE 20 KM E VELOCIDADE MÉDIA 24 KM/H. AF_12/2013</v>
          </cell>
          <cell r="C4009" t="str">
            <v>M3</v>
          </cell>
          <cell r="D4009" t="str">
            <v>AS</v>
          </cell>
          <cell r="E4009" t="str">
            <v>33,26</v>
          </cell>
        </row>
        <row r="4010">
          <cell r="A4010">
            <v>89903</v>
          </cell>
          <cell r="B4010" t="str">
            <v>ESCAVAÇÃO VERTICAL A CÉU ABERTO, INCLUINDO CARGA, DESCARGA E TRANSPORT E, EM SOLO DE 1ª CATEGORIA COM ESCAVADEIRA HIDRÁULICA (CAÇAMBA: 0,8 M³ / 111 HP), FROTA DE 2 CAMINHÕES BASCULANTES DE 18 M³, DMT DE 0,2 KM E VELOCIDADE MÉDIA 4 KM/H. AF_12/2013</v>
          </cell>
          <cell r="C4010" t="str">
            <v>M3</v>
          </cell>
          <cell r="D4010" t="str">
            <v>AS</v>
          </cell>
          <cell r="E4010" t="str">
            <v>5,89</v>
          </cell>
        </row>
        <row r="4011">
          <cell r="A4011">
            <v>89904</v>
          </cell>
          <cell r="B4011" t="str">
            <v>ESCAVAÇÃO VERTICAL A CÉU ABERTO, INCLUINDO CARGA, DESCARGA E TRANSPORT E, EM SOLO DE 1ª CATEGORIA COM ESCAVADEIRA HIDRÁULICA (CAÇAMBA: 0,8 M³ / 111 HP), FROTA DE 2 CAMINHÕES BASCULANTES DE 18 M³, DMT DE 0,3 KM E VELOCIDADE MÉDIA 5,9KM/H. AF_12/2013</v>
          </cell>
          <cell r="C4011" t="str">
            <v>M3</v>
          </cell>
          <cell r="D4011" t="str">
            <v>AS</v>
          </cell>
          <cell r="E4011" t="str">
            <v>5,92</v>
          </cell>
        </row>
        <row r="4012">
          <cell r="A4012">
            <v>89905</v>
          </cell>
          <cell r="B4012" t="str">
            <v>ESCAVAÇÃO VERTICAL A CÉU ABERTO, INCLUINDO CARGA, DESCARGA E TRANSPORT E, EM SOLO DE 1ª CATEGORIA COM ESCAVADEIRA HIDRÁULICA (CAÇAMBA: 0,8 M³ / 111 HP), FROTA DE 2 CAMINHÕES BASCULANTES DE 18 M³, DMT DE 0,6 KM E VELOCIDADE MÉDIA 10 KM/H. AF_12/2013</v>
          </cell>
          <cell r="C4012" t="str">
            <v>M3</v>
          </cell>
          <cell r="D4012" t="str">
            <v>AS</v>
          </cell>
          <cell r="E4012" t="str">
            <v>6,09</v>
          </cell>
        </row>
        <row r="4013">
          <cell r="A4013">
            <v>89906</v>
          </cell>
          <cell r="B4013" t="str">
            <v>ESCAVAÇÃO VERTICAL A CÉU ABERTO, INCLUINDO CARGA, DESCARGA E TRANSPORT E, EM SOLO DE 1ª CATEGORIA COM ESCAVADEIRA HIDRÁULICA (CAÇAMBA: 0,8 M³ / 111 HP), FROTA DE 2 CAMINHÕES BASCULANTES DE 18 M³, DMT DE 0,8 KM E VELOCIDADE MÉDIA 14 KM/H. AF_12/2013</v>
          </cell>
          <cell r="C4013" t="str">
            <v>M3</v>
          </cell>
          <cell r="D4013" t="str">
            <v>AS</v>
          </cell>
          <cell r="E4013" t="str">
            <v>6,04</v>
          </cell>
        </row>
        <row r="4014">
          <cell r="A4014">
            <v>89907</v>
          </cell>
          <cell r="B4014" t="str">
            <v xml:space="preserve">ESCAVAÇÃO VERTICAL A CÉU ABERTO, INCLUINDO CARGA, DESCARGA E TRANSPORT E, EM SOLO DE 1ª CATEGORIA COM ESCAVADEIRA HIDRÁULICA (CAÇAMBA: 0,8 M³ / 111 HP), FROTA DE 3 CAMINHÕES BASCULANTES DE 18 M³, DMT DE 1 KM E V ELOCIDADE MÉDIA 15 KM/H. AF_12/2013 </v>
          </cell>
          <cell r="C4014" t="str">
            <v>M3</v>
          </cell>
          <cell r="D4014" t="str">
            <v>AS</v>
          </cell>
          <cell r="E4014" t="str">
            <v>6,77</v>
          </cell>
        </row>
        <row r="4015">
          <cell r="A4015">
            <v>89908</v>
          </cell>
          <cell r="B4015" t="str">
            <v>ESCAVAÇÃO VERTICAL A CÉU ABERTO, INCLUINDO CARGA, DESCARGA E TRANSPORT E, EM SOLO DE 1ª CATEGORIA COM ESCAVADEIRA HIDRÁULICA (CAÇAMBA: 0,8 M³ / 111 HP), FROTA DE 4 CAMINHÕES BASCULANTES DE 18 M³, DMT DE 1,5 KM E VELOCIDADE MÉDIA 18 KM/H. AF_12/2013</v>
          </cell>
          <cell r="C4015" t="str">
            <v>M3</v>
          </cell>
          <cell r="D4015" t="str">
            <v>AS</v>
          </cell>
          <cell r="E4015" t="str">
            <v>9,03</v>
          </cell>
        </row>
        <row r="4016">
          <cell r="A4016">
            <v>89909</v>
          </cell>
          <cell r="B4016" t="str">
            <v>ESCAVAÇÃO VERTICAL A CÉU ABERTO, INCLUINDO CARGA, DESCARGA E TRANSPORT E, EM SOLO DE 1ª CATEGORIA COM ESCAVADEIRA HIDRÁULICA (CAÇAMBA: 0,8 M³ / 111 HP), FROTA DE 4 CAMINHÕES BASCULANTES DE 18 M³, DMT DE 2 KM E V ELOCIDADE MÉDIA 22 KM/H. AF_12/2013</v>
          </cell>
          <cell r="C4016" t="str">
            <v>M3</v>
          </cell>
          <cell r="D4016" t="str">
            <v>AS</v>
          </cell>
          <cell r="E4016" t="str">
            <v>9,18</v>
          </cell>
        </row>
        <row r="4017">
          <cell r="A4017">
            <v>89910</v>
          </cell>
          <cell r="B4017" t="str">
            <v>ESCAVAÇÃO VERTICAL A CÉU ABERTO, INCLUINDO CARGA, DESCARGA E TRANSPORT E, EM SOLO DE 1ª CATEGORIA COM ESCAVADEIRA HIDRÁULICA (CAÇAMBA: 0,8 M³ / 111 HP), FROTA DE 3 CAMINHÕES BASCULANTES DE 18 M³, DMT DE 2 KM E V ELOCIDADE MÉDIA 35 KM/H. AF_12/2013</v>
          </cell>
          <cell r="C4017" t="str">
            <v>M3</v>
          </cell>
          <cell r="D4017" t="str">
            <v>AS</v>
          </cell>
          <cell r="E4017" t="str">
            <v>7,98</v>
          </cell>
        </row>
        <row r="4018">
          <cell r="A4018">
            <v>89911</v>
          </cell>
          <cell r="B4018" t="str">
            <v>ESCAVAÇÃO VERTICAL A CÉU ABERTO, INCLUINDO CARGA, DESCARGA E TRANSPORT E, EM SOLO DE 1ª CATEGORIA COM ESCAVADEIRA HIDRÁULICA (CAÇAMBA: 0,8 M³ / 111 HP), FROTA DE 5 CAMINHÕES BASCULANTES DE 18 M³, DMT DE 3 KM E V ELOCIDADE MÉDIA 20 KM/H. AF_12/2013</v>
          </cell>
          <cell r="C4018" t="str">
            <v>M3</v>
          </cell>
          <cell r="D4018" t="str">
            <v>AS</v>
          </cell>
          <cell r="E4018" t="str">
            <v>10,89</v>
          </cell>
        </row>
        <row r="4019">
          <cell r="A4019">
            <v>89912</v>
          </cell>
          <cell r="B4019" t="str">
            <v>ESCAVAÇÃO VERTICAL A CÉU ABERTO, INCLUINDO CARGA, DESCARGA E TRANSPORT E, EM SOLO DE 1ª CATEGORIA COM ESCAVADEIRA HIDRÁULICA (CAÇAMBA: 0,8 M³ / 111 HP), FROTA DE 5 CAMINHÕES BASCULANTES DE 18 M³, DMT DE 4 KM E V ELOCIDADE MÉDIA 22 KM/H. AF_12/2013</v>
          </cell>
          <cell r="C4019" t="str">
            <v>M3</v>
          </cell>
          <cell r="D4019" t="str">
            <v>AS</v>
          </cell>
          <cell r="E4019" t="str">
            <v>11,55</v>
          </cell>
        </row>
        <row r="4020">
          <cell r="A4020">
            <v>89913</v>
          </cell>
          <cell r="B4020" t="str">
            <v>ESCAVAÇÃO VERTICAL A CÉU ABERTO, INCLUINDO CARGA, DESCARGA E TRANSPORT E, EM SOLO DE 1ª CATEGORIA COM ESCAVADEIRA HIDRÁULICA (CAÇAMBA: 0,8 M³ / 111 HP), FROTA DE 6 CAMINHÕES BASCULANTES DE 18 M³, DMT DE 6 KM E V ELOCIDADE MÉDIA 22 KM/H. AF_12/2013</v>
          </cell>
          <cell r="C4020" t="str">
            <v>M3</v>
          </cell>
          <cell r="D4020" t="str">
            <v>AS</v>
          </cell>
          <cell r="E4020" t="str">
            <v>13,91</v>
          </cell>
        </row>
        <row r="4021">
          <cell r="A4021">
            <v>89914</v>
          </cell>
          <cell r="B4021" t="str">
            <v xml:space="preserve">ESCAVAÇÃO VERTICAL A CÉU ABERTO, INCLUINDO CARGA, DESCARGA E TRANSPORT E, EM SOLO DE 1ª CATEGORIA COM ESCAVADEIRA HIDRÁULICA (CAÇAMBA: 0,8 M³ / 111 HP), FROTA DE 5 CAMINHÕES BASCULANTES DE 18 M³, DMT DE 6 KM E V ELOCIDADE MÉDIA 35 KM/H. AF_12/2013 </v>
          </cell>
          <cell r="C4021" t="str">
            <v>M3</v>
          </cell>
          <cell r="D4021" t="str">
            <v>AS</v>
          </cell>
          <cell r="E4021" t="str">
            <v>11,33</v>
          </cell>
        </row>
        <row r="4022">
          <cell r="A4022">
            <v>89915</v>
          </cell>
          <cell r="B4022" t="str">
            <v>ESCAVAÇÃO VERTICAL A CÉU ABERTO, INCLUINDO CARGA, DESCARGA E TRANSPORT E, EM SOLO DE 1ª CATEGORIA COM ESCAVADEIRA HIDRÁULICA (CAÇAMBA: 0,8 M³ / 111 HP), FROTA DE 7 CAMINHÕES BASCULANTES DE 18 M³, DMT DE 8 KM E V ELOCIDADE MÉDIA 22 KM/H. AF_12/2013</v>
          </cell>
          <cell r="C4022" t="str">
            <v>M3</v>
          </cell>
          <cell r="D4022" t="str">
            <v>AS</v>
          </cell>
          <cell r="E4022" t="str">
            <v>16,27</v>
          </cell>
        </row>
        <row r="4023">
          <cell r="A4023">
            <v>89916</v>
          </cell>
          <cell r="B4023" t="str">
            <v>ESCAVAÇÃO VERTICAL A CÉU ABERTO, INCLUINDO CARGA, DESCARGA E TRANSPORT E, EM SOLO DE 1ª CATEGORIA COM ESCAVADEIRA HIDRÁULICA (CAÇAMBA: 0,8 M³ / 111 HP), FROTA DE 9 CAMINHÕES BASCULANTES DE 18 M³, DMT DE 10 KM E VELOCIDADE MÉDIA 22 KM/H. AF_12/2013</v>
          </cell>
          <cell r="C4023" t="str">
            <v>M3</v>
          </cell>
          <cell r="D4023" t="str">
            <v>AS</v>
          </cell>
          <cell r="E4023" t="str">
            <v>19,18</v>
          </cell>
        </row>
        <row r="4024">
          <cell r="A4024">
            <v>89917</v>
          </cell>
          <cell r="B4024" t="str">
            <v>ESCAVAÇÃO VERTICAL A CÉU ABERTO, INCLUINDO CARGA, DESCARGA E TRANSPORT E, EM SOLO DE 1ª CATEGORIA COM ESCAVADEIRA HIDRÁULICA (CAÇAMBA: 0,8 M³ / 111 HP), FROTA DE 6 CAMINHÕES BASCULANTES DE 18 M³, DMT DE 10 KM E VELOCIDADE MÉDIA 35 KM/H. AF_12/2013</v>
          </cell>
          <cell r="C4024" t="str">
            <v>M3</v>
          </cell>
          <cell r="D4024" t="str">
            <v>AS</v>
          </cell>
          <cell r="E4024" t="str">
            <v>14,17</v>
          </cell>
        </row>
        <row r="4025">
          <cell r="A4025">
            <v>89918</v>
          </cell>
          <cell r="B4025" t="str">
            <v>ESCAVAÇÃO VERTICAL A CÉU ABERTO, INCLUINDO CARGA, DESCARGA E TRANSPORT E, EM SOLO DE 1ª CATEGORIA COM ESCAVADEIRA HIDRÁULICA (CAÇAMBA: 0,8 M³ / 111 HP), FROTA DE 11 CAMINHÕES BASCULANTES DE 18 M³, DMT DE 15 KM E VELOCIDADE MÉDIA 24 KM/H. AF_12/2013</v>
          </cell>
          <cell r="C4025" t="str">
            <v>M3</v>
          </cell>
          <cell r="D4025" t="str">
            <v>AS</v>
          </cell>
          <cell r="E4025" t="str">
            <v>23,66</v>
          </cell>
        </row>
        <row r="4026">
          <cell r="A4026">
            <v>89919</v>
          </cell>
          <cell r="B4026" t="str">
            <v>ESCAVAÇÃO VERTICAL A CÉU ABERTO, INCLUINDO CARGA, DESCARGA E TRANSPORT E, EM SOLO DE 1ª CATEGORIA COM ESCAVADEIRA HIDRÁULICA (CAÇAMBA: 0,8 M³ / 111 HP), FROTA DE 7 CAMINHÕES BASCULANTES DE 18 M³, DMT DE 15 KM E VELOCIDADE MÉDIA 45 KM/H. AF_12/2013</v>
          </cell>
          <cell r="C4026" t="str">
            <v>M3</v>
          </cell>
          <cell r="D4026" t="str">
            <v>AS</v>
          </cell>
          <cell r="E4026" t="str">
            <v>15,66</v>
          </cell>
        </row>
        <row r="4027">
          <cell r="A4027">
            <v>89920</v>
          </cell>
          <cell r="B4027" t="str">
            <v>ESCAVAÇÃO VERTICAL A CÉU ABERTO, INCLUINDO CARGA, DESCARGA E TRANSPORT E, EM SOLO DE 1ª CATEGORIA COM ESCAVADEIRA HIDRÁULICA (CAÇAMBA: 0,8 M³ / 111 HP), FROTA DE 13 CAMINHÕES BASCULANTES DE 18 M³, DMT DE 20 KM E VELOCIDADE MÉDIA 24 KM/H. AF_12/2013</v>
          </cell>
          <cell r="C4027" t="str">
            <v>M3</v>
          </cell>
          <cell r="D4027" t="str">
            <v>AS</v>
          </cell>
          <cell r="E4027" t="str">
            <v>28,94</v>
          </cell>
        </row>
        <row r="4028">
          <cell r="A4028">
            <v>89921</v>
          </cell>
          <cell r="B4028" t="str">
            <v xml:space="preserve">ESCAVAÇÃO VERTICAL A CÉU ABERTO, INCLUINDO CARGA, DESCARGA E TRANSPORT E, EM SOLO DE 1ª CATEGORIA COM ESCAVADEIRA HIDRÁULICA (CAÇAMBA: 1,2 M³ / 155 HP), FROTA DE 3 CAMINHÕES BASCULANTES DE 14 M³, DMT DE 0,2 KM E VELOCIDADE MÉDIA 4 KM/H. AF_12/2013 </v>
          </cell>
          <cell r="C4028" t="str">
            <v>M3</v>
          </cell>
          <cell r="D4028" t="str">
            <v>AS</v>
          </cell>
          <cell r="E4028" t="str">
            <v>5,44</v>
          </cell>
        </row>
        <row r="4029">
          <cell r="A4029">
            <v>89922</v>
          </cell>
          <cell r="B4029" t="str">
            <v>ESCAVAÇÃO VERTICAL A CÉU ABERTO, INCLUINDO CARGA, DESCARGA E TRANSPORT E, EM SOLO DE 1ª CATEGORIA COM ESCAVADEIRA HIDRÁULICA (CAÇAMBA: 1,2 M³ / 155 HP), FROTA DE 3 CAMINHÕES BASCULANTES DE 14 M³, DMT DE 0,3 KM E VELOCIDADE MÉDIA 5,9 KM/H. AF_12/2013</v>
          </cell>
          <cell r="C4029" t="str">
            <v>M3</v>
          </cell>
          <cell r="D4029" t="str">
            <v>AS</v>
          </cell>
          <cell r="E4029" t="str">
            <v>5,47</v>
          </cell>
        </row>
        <row r="4030">
          <cell r="A4030">
            <v>89923</v>
          </cell>
          <cell r="B4030" t="str">
            <v>ESCAVAÇÃO VERTICAL A CÉU ABERTO, INCLUINDO CARGA, DESCARGA E TRANSPORT E, EM SOLO DE 1ª CATEGORIA COM ESCAVADEIRA HIDRÁULICA (CAÇAMBA: 1,2 M³ / 155 HP), FROTA DE 3 CAMINHÕES BASCULANTES DE 14 M³, DMT DE 0,6 KM E VELOCIDADE MÉDIA 10 KM/H. AF_12/2013</v>
          </cell>
          <cell r="C4030" t="str">
            <v>M3</v>
          </cell>
          <cell r="D4030" t="str">
            <v>AS</v>
          </cell>
          <cell r="E4030" t="str">
            <v>5,68</v>
          </cell>
        </row>
        <row r="4031">
          <cell r="A4031">
            <v>89924</v>
          </cell>
          <cell r="B4031" t="str">
            <v>ESCAVAÇÃO VERTICAL A CÉU ABERTO, INCLUINDO CARGA, DESCARGA E TRANSPORT E, EM SOLO DE 1ª CATEGORIA COM ESCAVADEIRA HIDRÁULICA (CAÇAMBA: 1,2 M³ / 155 HP), FROTA DE 3 CAMINHÕES BASCULANTES DE 14 M³, DMT DE 0,8 KM E VELOCIDADE MÉDIA 14 KM/H. AF_12/2013</v>
          </cell>
          <cell r="C4031" t="str">
            <v>M3</v>
          </cell>
          <cell r="D4031" t="str">
            <v>AS</v>
          </cell>
          <cell r="E4031" t="str">
            <v>5,61</v>
          </cell>
        </row>
        <row r="4032">
          <cell r="A4032">
            <v>89925</v>
          </cell>
          <cell r="B4032" t="str">
            <v>ESCAVAÇÃO VERTICAL A CÉU ABERTO, INCLUINDO CARGA, DESCARGA E TRANSPORT E, EM SOLO DE 1ª CATEGORIA COM ESCAVADEIRA HIDRÁULICA (CAÇAMBA: 1,2 M³ / 155 HP), FROTA DE 3 CAMINHÕES BASCULANTES DE 14 M³, DMT DE 1 KM E V ELOCIDADE MÉDIA 15 KM/H. AF_12/2013</v>
          </cell>
          <cell r="C4032" t="str">
            <v>M3</v>
          </cell>
          <cell r="D4032" t="str">
            <v>AS</v>
          </cell>
          <cell r="E4032" t="str">
            <v>5,83</v>
          </cell>
        </row>
        <row r="4033">
          <cell r="A4033">
            <v>89926</v>
          </cell>
          <cell r="B4033" t="str">
            <v>ESCAVAÇÃO VERTICAL A CÉU ABERTO, INCLUINDO CARGA, DESCARGA E TRANSPORT E, EM SOLO DE 1ª CATEGORIA COM ESCAVADEIRA HIDRÁULICA (CAÇAMBA: 1,2 M³ / 155 HP), FROTA DE 5 CAMINHÕES BASCULANTES DE 14 M³, DMT DE 1,5 KM E VELOCIDADE MÉDIA 18 KM/H. AF_12/2013</v>
          </cell>
          <cell r="C4033" t="str">
            <v>M3</v>
          </cell>
          <cell r="D4033" t="str">
            <v>AS</v>
          </cell>
          <cell r="E4033" t="str">
            <v>8,56</v>
          </cell>
        </row>
        <row r="4034">
          <cell r="A4034">
            <v>89927</v>
          </cell>
          <cell r="B4034" t="str">
            <v>ESCAVAÇÃO VERTICAL A CÉU ABERTO, INCLUINDO CARGA, DESCARGA E TRANSPORT E, EM SOLO DE 1ª CATEGORIA COM ESCAVADEIRA HIDRÁULICA (CAÇAMBA: 1,2 M³ / 155 HP), FROTA DE 5 CAMINHÕES BASCULANTES DE 14 M³, DMT DE 2 KM E V ELOCIDADE MÉDIA 22 KM/H. AF_12/2013</v>
          </cell>
          <cell r="C4034" t="str">
            <v>M3</v>
          </cell>
          <cell r="D4034" t="str">
            <v>AS</v>
          </cell>
          <cell r="E4034" t="str">
            <v>8,74</v>
          </cell>
        </row>
        <row r="4035">
          <cell r="A4035">
            <v>89928</v>
          </cell>
          <cell r="B4035" t="str">
            <v xml:space="preserve">ESCAVAÇÃO VERTICAL A CÉU ABERTO, INCLUINDO CARGA, DESCARGA E TRANSPORT E, EM SOLO DE 1ª CATEGORIA COM ESCAVADEIRA HIDRÁULICA (CAÇAMBA: 1,2 M³ / 155 HP), FROTA DE 5 CAMINHÕES BASCULANTES DE 14 M³, DMT DE 2 KM E V ELOCIDADE MÉDIA 35 KM/H. AF_12/2013 </v>
          </cell>
          <cell r="C4035" t="str">
            <v>M3</v>
          </cell>
          <cell r="D4035" t="str">
            <v>AS</v>
          </cell>
          <cell r="E4035" t="str">
            <v>7,98</v>
          </cell>
        </row>
        <row r="4036">
          <cell r="A4036">
            <v>89929</v>
          </cell>
          <cell r="B4036" t="str">
            <v>ESCAVAÇÃO VERTICAL A CÉU ABERTO, INCLUINDO CARGA, DESCARGA E TRANSPORT E, EM SOLO DE 1ª CATEGORIA COM ESCAVADEIRA HIDRÁULICA (CAÇAMBA: 1,2 M³ / 155 HP), FROTA DE 7 CAMINHÕES BASCULANTES DE 14 M³, DMT DE 3 KM E V ELOCIDADE MÉDIA 20 KM/H. AF_12/2013</v>
          </cell>
          <cell r="C4036" t="str">
            <v>M3</v>
          </cell>
          <cell r="D4036" t="str">
            <v>AS</v>
          </cell>
          <cell r="E4036" t="str">
            <v>10,88</v>
          </cell>
        </row>
        <row r="4037">
          <cell r="A4037">
            <v>89930</v>
          </cell>
          <cell r="B4037" t="str">
            <v>ESCAVAÇÃO VERTICAL A CÉU ABERTO, INCLUINDO CARGA, DESCARGA E TRANSPORT E, EM SOLO DE 1ª CATEGORIA COM ESCAVADEIRA HIDRÁULICA (CAÇAMBA: 1,2 M³ / 155 HP), FROTA DE 7 CAMINHÕES BASCULANTES DE 14 M³, DMT DE 4 KM E V ELOCIDADE MÉDIA 22 KM/H. AF_12/2013</v>
          </cell>
          <cell r="C4037" t="str">
            <v>M3</v>
          </cell>
          <cell r="D4037" t="str">
            <v>AS</v>
          </cell>
          <cell r="E4037" t="str">
            <v>11,59</v>
          </cell>
        </row>
        <row r="4038">
          <cell r="A4038">
            <v>89931</v>
          </cell>
          <cell r="B4038" t="str">
            <v>ESCAVAÇÃO VERTICAL A CÉU ABERTO, INCLUINDO CARGA, DESCARGA E TRANSPORT E, EM SOLO DE 1ª CATEGORIA COM ESCAVADEIRA HIDRÁULICA (CAÇAMBA: 1,2 M³ / 155 HP), FROTA DE 9 CAMINHÕES BASCULANTES DE 14 M³, DMT DE 6 KM E V ELOCIDADE MÉDIA 22 KM/H. AF_12/2013</v>
          </cell>
          <cell r="C4038" t="str">
            <v>M3</v>
          </cell>
          <cell r="D4038" t="str">
            <v>AS</v>
          </cell>
          <cell r="E4038" t="str">
            <v>14,46</v>
          </cell>
        </row>
        <row r="4039">
          <cell r="A4039">
            <v>89932</v>
          </cell>
          <cell r="B4039" t="str">
            <v>ESCAVAÇÃO VERTICAL A CÉU ABERTO, INCLUINDO CARGA, DESCARGA E TRANSPORT E, EM SOLO DE 1ª CATEGORIA COM ESCAVADEIRA HIDRÁULICA (CAÇAMBA: 1,2 M³ / 155 HP), FROTA DE 7 CAMINHÕES BASCULANTES DE 14 M³, DMT DE 6 KM E V ELOCIDADE MÉDIA 35 KM/H. AF_12/2013</v>
          </cell>
          <cell r="C4039" t="str">
            <v>M3</v>
          </cell>
          <cell r="D4039" t="str">
            <v>AS</v>
          </cell>
          <cell r="E4039" t="str">
            <v>11,36</v>
          </cell>
        </row>
        <row r="4040">
          <cell r="A4040">
            <v>89933</v>
          </cell>
          <cell r="B4040" t="str">
            <v>ESCAVAÇÃO VERTICAL A CÉU ABERTO, INCLUINDO CARGA, DESCARGA E TRANSPORT E, EM SOLO DE 1ª CATEGORIA COM ESCAVADEIRA HIDRÁULICA (CAÇAMBA: 1,2 M³ / 155 HP), FROTA DE 11 CAMINHÕES BASCULANTES DE 14 M³, DMT DE 8 KM E VELOCIDADE MÉDIA 22 KM/H. AF_12/2013</v>
          </cell>
          <cell r="C4040" t="str">
            <v>M3</v>
          </cell>
          <cell r="D4040" t="str">
            <v>AS</v>
          </cell>
          <cell r="E4040" t="str">
            <v>17,31</v>
          </cell>
        </row>
        <row r="4041">
          <cell r="A4041">
            <v>89934</v>
          </cell>
          <cell r="B4041" t="str">
            <v>ESCAVAÇÃO VERTICAL A CÉU ABERTO, INCLUINDO CARGA, DESCARGA E TRANSPORT E, EM SOLO DE 1ª CATEGORIA COM ESCAVADEIRA HIDRÁULICA (CAÇAMBA: 1,2 M³ / 155 HP), FROTA DE 13 CAMINHÕES BASCULANTES DE 14 M³, DMT DE 10 KM E VELOCIDADE MÉDIA 22 KM/H. AF_12/2013</v>
          </cell>
          <cell r="C4041" t="str">
            <v>M3</v>
          </cell>
          <cell r="D4041" t="str">
            <v>AS</v>
          </cell>
          <cell r="E4041" t="str">
            <v>20,15</v>
          </cell>
        </row>
        <row r="4042">
          <cell r="A4042">
            <v>89935</v>
          </cell>
          <cell r="B4042" t="str">
            <v xml:space="preserve">ESCAVAÇÃO VERTICAL A CÉU ABERTO, INCLUINDO CARGA, DESCARGA E TRANSPORT E, EM SOLO DE 1ª CATEGORIA COM ESCAVADEIRA HIDRÁULICA (CAÇAMBA: 1,2 M³ / 155 HP), FROTA DE 10 CAMINHÕES BASCULANTES DE 14 M³, DMT DE 10 KM E VELOCIDADE MÉDIA 35 KM/H. AF_12/2013 </v>
          </cell>
          <cell r="C4042" t="str">
            <v>M3</v>
          </cell>
          <cell r="D4042" t="str">
            <v>AS</v>
          </cell>
          <cell r="E4042" t="str">
            <v>15,14</v>
          </cell>
        </row>
        <row r="4043">
          <cell r="A4043">
            <v>89936</v>
          </cell>
          <cell r="B4043" t="str">
            <v>ESCAVAÇÃO VERTICAL A CÉU ABERTO, INCLUINDO CARGA, DESCARGA E TRANSPORT E, EM SOLO DE 1ª CATEGORIA COM ESCAVADEIRA HIDRÁULICA (CAÇAMBA: 1,2 M³ / 155 HP), FROTA DE 17 CAMINHÕES BASCULANTES DE 14 M³, DMT DE 15 KM E VELOCIDADE MÉDIA 24 KM/H. AF_12/2013</v>
          </cell>
          <cell r="C4043" t="str">
            <v>M3</v>
          </cell>
          <cell r="D4043" t="str">
            <v>AS</v>
          </cell>
          <cell r="E4043" t="str">
            <v>25,61</v>
          </cell>
        </row>
        <row r="4044">
          <cell r="A4044">
            <v>89937</v>
          </cell>
          <cell r="B4044" t="str">
            <v>ESCAVAÇÃO VERTICAL A CÉU ABERTO, INCLUINDO CARGA, DESCARGA E TRANSPORT E, EM SOLO DE 1ª CATEGORIA COM ESCAVADEIRA HIDRÁULICA (CAÇAMBA: 1,2 M³ / 155 HP), FROTA DE 11 CAMINHÕES BASCULANTES DE 14 M³, DMT DE 15 KM E VELOCIDADE MÉDIA 45 KM/H. AF_12/2013</v>
          </cell>
          <cell r="C4044" t="str">
            <v>M3</v>
          </cell>
          <cell r="D4044" t="str">
            <v>AS</v>
          </cell>
          <cell r="E4044" t="str">
            <v>16,61</v>
          </cell>
        </row>
        <row r="4045">
          <cell r="A4045">
            <v>89938</v>
          </cell>
          <cell r="B4045" t="str">
            <v>ESCAVAÇÃO VERTICAL A CÉU ABERTO, INCLUINDO CARGA, DESCARGA E TRANSPORT E, EM SOLO DE 1ª CATEGORIA COM ESCAVADEIRA HIDRÁULICA (CAÇAMBA: 1,2 M³ / 155 HP), FROTA DE 22 CAMINHÕES BASCULANTES DE 14 M³, DMT DE 20 KM E VELOCIDADE MÉDIA 24 KM/H. AF_12/2013</v>
          </cell>
          <cell r="C4045" t="str">
            <v>M3</v>
          </cell>
          <cell r="D4045" t="str">
            <v>AS</v>
          </cell>
          <cell r="E4045" t="str">
            <v>32,31</v>
          </cell>
        </row>
        <row r="4046">
          <cell r="A4046">
            <v>89939</v>
          </cell>
          <cell r="B4046" t="str">
            <v>ESCAVAÇÃO VERTICAL A CÉU ABERTO, INCLUINDO CARGA, DESCARGA E TRANSPORT E, EM SOLO DE 1ª CATEGORIA COM ESCAVADEIRA HIDRÁULICA (CAÇAMBA: 1,2 M³ / 155 HP), FROTA DE 3 CAMINHÕES BASCULANTES DE 18 M³, DMT DE 0,2 KM E VELOCIDADE MÉDIA 4 KM/H. AF_12/2013</v>
          </cell>
          <cell r="C4046" t="str">
            <v>M3</v>
          </cell>
          <cell r="D4046" t="str">
            <v>AS</v>
          </cell>
          <cell r="E4046" t="str">
            <v>5,10</v>
          </cell>
        </row>
        <row r="4047">
          <cell r="A4047">
            <v>89940</v>
          </cell>
          <cell r="B4047" t="str">
            <v>ESCAVAÇÃO VERTICAL A CÉU ABERTO, INCLUINDO CARGA, DESCARGA E TRANSPORT E, EM SOLO DE 1ª CATEGORIA COM ESCAVADEIRA HIDRÁULICA (CAÇAMBA: 1,2 M³ / 155 HP), FROTA DE 3 CAMINHÕES BASCULANTES DE 18 M³, DMT DE 0,3 KM E VELOCIDADE MÉDIA 5,9 KM/H. AF_12/2013</v>
          </cell>
          <cell r="C4047" t="str">
            <v>M3</v>
          </cell>
          <cell r="D4047" t="str">
            <v>AS</v>
          </cell>
          <cell r="E4047" t="str">
            <v>5,12</v>
          </cell>
        </row>
        <row r="4048">
          <cell r="A4048">
            <v>89941</v>
          </cell>
          <cell r="B4048" t="str">
            <v>ESCAVAÇÃO VERTICAL A CÉU ABERTO, INCLUINDO CARGA, DESCARGA E TRANSPORT E, EM SOLO DE 1ª CATEGORIA COM ESCAVADEIRA HIDRÁULICA (CAÇAMBA: 1,2 M³ / 155 HP), FROTA DE 3 CAMINHÕES BASCULANTES DE 18 M³, DMT DE 0,6 KM E VELOCIDADE MÉDIA 10 KM/H. AF_12/2013</v>
          </cell>
          <cell r="C4048" t="str">
            <v>M3</v>
          </cell>
          <cell r="D4048" t="str">
            <v>AS</v>
          </cell>
          <cell r="E4048" t="str">
            <v>5,31</v>
          </cell>
        </row>
        <row r="4049">
          <cell r="A4049">
            <v>89942</v>
          </cell>
          <cell r="B4049" t="str">
            <v xml:space="preserve">ESCAVAÇÃO VERTICAL A CÉU ABERTO, INCLUINDO CARGA, DESCARGA E TRANSPORT E, EM SOLO DE 1ª CATEGORIA COM ESCAVADEIRA HIDRÁULICA (CAÇAMBA: 1,2 M³ / 155 HP), FROTA DE 3 CAMINHÕES BASCULANTES DE 18 M³, DMT DE 0,8 KM E VELOCIDADE MÉDIA 14 KM/H. AF_12/2013 </v>
          </cell>
          <cell r="C4049" t="str">
            <v>M3</v>
          </cell>
          <cell r="D4049" t="str">
            <v>AS</v>
          </cell>
          <cell r="E4049" t="str">
            <v>5,25</v>
          </cell>
        </row>
        <row r="4050">
          <cell r="A4050">
            <v>89943</v>
          </cell>
          <cell r="B4050" t="str">
            <v>ESCAVAÇÃO VERTICAL A CÉU ABERTO, INCLUINDO CARGA, DESCARGA E TRANSPORT E, EM SOLO DE 1ª CATEGORIA COM ESCAVADEIRA HIDRÁULICA (CAÇAMBA: 1,2 M³ / 155 HP), FROTA DE 3 CAMINHÕES BASCULANTES DE 18 M³, DMT DE 1 KM E V ELOCIDADE MÉDIA 15 KM/H. AF_12/2013</v>
          </cell>
          <cell r="C4050" t="str">
            <v>M3</v>
          </cell>
          <cell r="D4050" t="str">
            <v>AS</v>
          </cell>
          <cell r="E4050" t="str">
            <v>5,44</v>
          </cell>
        </row>
        <row r="4051">
          <cell r="A4051">
            <v>89944</v>
          </cell>
          <cell r="B4051" t="str">
            <v>ESCAVAÇÃO VERTICAL A CÉU ABERTO, INCLUINDO CARGA, DESCARGA E TRANSPORT E, EM SOLO DE 1ª CATEGORIA COM ESCAVADEIRA HIDRÁULICA (CAÇAMBA: 1,2 M³ / 155 HP), FROTA DE 5 CAMINHÕES BASCULANTES DE 18 M³, DMT DE 1,5 KM E VELOCIDADE MÉDIA 18 KM/H. AF_12/2013</v>
          </cell>
          <cell r="C4051" t="str">
            <v>M3</v>
          </cell>
          <cell r="D4051" t="str">
            <v>AS</v>
          </cell>
          <cell r="E4051" t="str">
            <v>7,90</v>
          </cell>
        </row>
        <row r="4052">
          <cell r="A4052">
            <v>89945</v>
          </cell>
          <cell r="B4052" t="str">
            <v>ESCAVAÇÃO VERTICAL A CÉU ABERTO, INCLUINDO CARGA, DESCARGA E TRANSPORT E, EM SOLO DE 1ª CATEGORIA COM ESCAVADEIRA HIDRÁULICA (CAÇAMBA: 1,2 M³ / 155 HP), FROTA DE 5 CAMINHÕES BASCULANTES DE 18 M³, DMT DE 2 KM E V ELOCIDADE MÉDIA 22 KM/H. AF_12/2013</v>
          </cell>
          <cell r="C4052" t="str">
            <v>M3</v>
          </cell>
          <cell r="D4052" t="str">
            <v>AS</v>
          </cell>
          <cell r="E4052" t="str">
            <v>8,06</v>
          </cell>
        </row>
        <row r="4053">
          <cell r="A4053">
            <v>89946</v>
          </cell>
          <cell r="B4053" t="str">
            <v>ESCAVAÇÃO VERTICAL A CÉU ABERTO, INCLUINDO CARGA, DESCARGA E TRANSPORT E, EM SOLO DE 1ª CATEGORIA COM ESCAVADEIRA HIDRÁULICA (CAÇAMBA: 1,2 M³ / 155 HP), FROTA DE 4 CAMINHÕES BASCULANTES DE 18 M³, DMT DE 2 KM E V ELOCIDADE MÉDIA 35 KM/H. AF_12/2013</v>
          </cell>
          <cell r="C4053" t="str">
            <v>M3</v>
          </cell>
          <cell r="D4053" t="str">
            <v>AS</v>
          </cell>
          <cell r="E4053" t="str">
            <v>7,01</v>
          </cell>
        </row>
        <row r="4054">
          <cell r="A4054">
            <v>89947</v>
          </cell>
          <cell r="B4054" t="str">
            <v>ESCAVAÇÃO VERTICAL A CÉU ABERTO, INCLUINDO CARGA, DESCARGA E TRANSPORT E, EM SOLO DE 1ª CATEGORIA COM ESCAVADEIRA HIDRÁULICA (CAÇAMBA: 1,2 M³ / 155 HP), FROTA DE 6 CAMINHÕES BASCULANTES DE 18 M³, DMT DE 3 KM E V ELOCIDADE MÉDIA 20 KM/H. AF_12/2013</v>
          </cell>
          <cell r="C4054" t="str">
            <v>M3</v>
          </cell>
          <cell r="D4054" t="str">
            <v>AS</v>
          </cell>
          <cell r="E4054" t="str">
            <v>9,62</v>
          </cell>
        </row>
        <row r="4055">
          <cell r="A4055">
            <v>89948</v>
          </cell>
          <cell r="B4055" t="str">
            <v>ESCAVAÇÃO VERTICAL A CÉU ABERTO, INCLUINDO CARGA, DESCARGA E TRANSPORT E, EM SOLO DE 1ª CATEGORIA COM ESCAVADEIRA HIDRÁULICA (CAÇAMBA: 1,2 M³ / 155 HP), FROTA DE 7 CAMINHÕES BASCULANTES DE 18 M³, DMT DE 4 KM E V ELOCIDADE MÉDIA 22 KM/H. AF_12/2013</v>
          </cell>
          <cell r="C4055" t="str">
            <v>M3</v>
          </cell>
          <cell r="D4055" t="str">
            <v>AS</v>
          </cell>
          <cell r="E4055" t="str">
            <v>10,63</v>
          </cell>
        </row>
        <row r="4056">
          <cell r="A4056">
            <v>89949</v>
          </cell>
          <cell r="B4056" t="str">
            <v xml:space="preserve">ESCAVAÇÃO VERTICAL A CÉU ABERTO, INCLUINDO CARGA, DESCARGA E TRANSPORT E, EM SOLO DE 1ª CATEGORIA COM ESCAVADEIRA HIDRÁULICA (CAÇAMBA: 1,2 M³ / 155 HP), FROTA DE 8 CAMINHÕES BASCULANTES DE 18 M³, DMT DE 6 KM E V ELOCIDADE MÉDIA 22 KM/H. AF_12/2013 </v>
          </cell>
          <cell r="C4056" t="str">
            <v>M3</v>
          </cell>
          <cell r="D4056" t="str">
            <v>AS</v>
          </cell>
          <cell r="E4056" t="str">
            <v>12,83</v>
          </cell>
        </row>
        <row r="4057">
          <cell r="A4057">
            <v>89950</v>
          </cell>
          <cell r="B4057" t="str">
            <v>ESCAVAÇÃO VERTICAL A CÉU ABERTO, INCLUINDO CARGA, DESCARGA E TRANSPORT E, EM SOLO DE 1ª CATEGORIA COM ESCAVADEIRA HIDRÁULICA (CAÇAMBA: 1,2 M³ / 155 HP), FROTA DE 6 CAMINHÕES BASCULANTES DE 18 M³, DMT DE 6 KM E V ELOCIDADE MÉDIA 35 KM/H. AF_12/2013</v>
          </cell>
          <cell r="C4057" t="str">
            <v>M3</v>
          </cell>
          <cell r="D4057" t="str">
            <v>AS</v>
          </cell>
          <cell r="E4057" t="str">
            <v>10,06</v>
          </cell>
        </row>
        <row r="4058">
          <cell r="A4058">
            <v>89951</v>
          </cell>
          <cell r="B4058" t="str">
            <v>ESCAVAÇÃO VERTICAL A CÉU ABERTO, INCLUINDO CARGA, DESCARGA E TRANSPORT E, EM SOLO DE 1ª CATEGORIA COM ESCAVADEIRA HIDRÁULICA (CAÇAMBA: 1,2 M³ / 155 HP), FROTA DE 10 CAMINHÕES BASCULANTES DE 18 M³, DMT DE 8 KM E VELOCIDADE MÉDIA 22 KM/H. AF_12/2013</v>
          </cell>
          <cell r="C4058" t="str">
            <v>M3</v>
          </cell>
          <cell r="D4058" t="str">
            <v>AS</v>
          </cell>
          <cell r="E4058" t="str">
            <v>15,39</v>
          </cell>
        </row>
        <row r="4059">
          <cell r="A4059">
            <v>89952</v>
          </cell>
          <cell r="B4059" t="str">
            <v>ESCAVAÇÃO VERTICAL A CÉU ABERTO, INCLUINDO CARGA, DESCARGA E TRANSPORT E, EM SOLO DE 1ª CATEGORIA COM ESCAVADEIRA HIDRÁULICA (CAÇAMBA: 1,2 M³ / 155 HP), FROTA DE 7 CAMINHÕES BASCULANTES DE 18 M³, DMT DE 8 KM E V ELOCIDADE MÉDIA 35 KM/H. AF_12/2013</v>
          </cell>
          <cell r="C4059" t="str">
            <v>M3</v>
          </cell>
          <cell r="D4059" t="str">
            <v>AS</v>
          </cell>
          <cell r="E4059" t="str">
            <v>11,57</v>
          </cell>
        </row>
        <row r="4060">
          <cell r="A4060">
            <v>89953</v>
          </cell>
          <cell r="B4060" t="str">
            <v>ESCAVAÇÃO VERTICAL A CÉU ABERTO, INCLUINDO CARGA, DESCARGA E TRANSPORT E, EM SOLO DE 1ª CATEGORIA COM ESCAVADEIRA HIDRÁULICA (CAÇAMBA: 1,2 M³ / 155 HP), FROTA DE 12 CAMINHÕES BASCULANTES DE 18 M³, DMT DE 10 KM E VELOCIDADE MÉDIA 22 KM/H. AF_12/2013</v>
          </cell>
          <cell r="C4060" t="str">
            <v>M3</v>
          </cell>
          <cell r="D4060" t="str">
            <v>AS</v>
          </cell>
          <cell r="E4060" t="str">
            <v>17,97</v>
          </cell>
        </row>
        <row r="4061">
          <cell r="A4061">
            <v>89954</v>
          </cell>
          <cell r="B4061" t="str">
            <v>ESCAVAÇÃO VERTICAL A CÉU ABERTO, INCLUINDO CARGA, DESCARGA E TRANSPORT E, EM SOLO DE 1ª CATEGORIA COM ESCAVADEIRA HIDRÁULICA (CAÇAMBA: 1,2 M³ / 155 HP), FROTA DE 8 CAMINHÕES BASCULANTES DE 18 M³, DMT DE 10 KM E VELOCIDADE MÉDIA 35 KM/H. AF_12/2013</v>
          </cell>
          <cell r="C4061" t="str">
            <v>M3</v>
          </cell>
          <cell r="D4061" t="str">
            <v>AS</v>
          </cell>
          <cell r="E4061" t="str">
            <v>13,09</v>
          </cell>
        </row>
        <row r="4062">
          <cell r="A4062">
            <v>89955</v>
          </cell>
          <cell r="B4062" t="str">
            <v>ESCAVAÇÃO VERTICAL A CÉU ABERTO, INCLUINDO CARGA, DESCARGA E TRANSPORT E, EM SOLO DE 1ª CATEGORIA COM ESCAVADEIRA HIDRÁULICA (CAÇAMBA: 1,2 M³ / 155 HP), FROTA DE 15 CAMINHÕES BASCULANTES DE 18 M³, DMT DE 15 KM E VELOCIDADE MÉDIA 24 KM/H. AF_12/2013</v>
          </cell>
          <cell r="C4062" t="str">
            <v>M3</v>
          </cell>
          <cell r="D4062" t="str">
            <v>AS</v>
          </cell>
          <cell r="E4062" t="str">
            <v>22,50</v>
          </cell>
        </row>
        <row r="4063">
          <cell r="A4063">
            <v>89956</v>
          </cell>
          <cell r="B4063" t="str">
            <v xml:space="preserve">ESCAVAÇÃO VERTICAL A CÉU ABERTO, INCLUINDO CARGA, DESCARGA E TRANSPORT E, EM SOLO DE 1ª CATEGORIA COM ESCAVADEIRA HIDRÁULICA (CAÇAMBA: 1,2 M³ / 155 HP), FROTA DE 9 CAMINHÕES BASCULANTES DE 18 M³, DMT DE 15 KM E VELOCIDADE MÉDIA 45 KM/H. AF_12/2013 </v>
          </cell>
          <cell r="C4063" t="str">
            <v>M3</v>
          </cell>
          <cell r="D4063" t="str">
            <v>AS</v>
          </cell>
          <cell r="E4063" t="str">
            <v>14,41</v>
          </cell>
        </row>
        <row r="4064">
          <cell r="A4064">
            <v>89958</v>
          </cell>
          <cell r="B4064" t="str">
            <v>ESCAVAÇÃO VERTICAL A CÉU ABERTO, INCLUINDO CARGA, DESCARGA E TRANSPORT E, EM SOLO DE 1ª CATEGORIA COM ESCAVADEIRA HIDRÁULICA (CAÇAMBA: 1,2 M³ / 155 HP), FROTA DE 19 CAMINHÕES BASCULANTES DE 18 M³, DMT DE 20 KM E VELOCIDADE MÉDIA 24 KM/H. AF_12/2013</v>
          </cell>
          <cell r="C4064" t="str">
            <v>M3</v>
          </cell>
          <cell r="D4064" t="str">
            <v>AS</v>
          </cell>
          <cell r="E4064" t="str">
            <v>28,19</v>
          </cell>
        </row>
        <row r="4065">
          <cell r="A4065">
            <v>89960</v>
          </cell>
          <cell r="B4065" t="str">
            <v>ESCAVAÇÃO VERTICAL A CÉU ABERTO, INCLUINDO CARGA, DESCARGA E TRANSPORT E, EM SOLO DE 1ª CATEGORIA COM ESCAVADEIRA HIDRÁULICA (CAÇAMBA: 1,2 M³ / 155 HP), FROTA DE 10 CAMINHÕES BASCULANTES DE 18 M³, DMT DE 25 KM E VELOCIDADE MÉDIA 45 KM/H. AF_11/2014</v>
          </cell>
          <cell r="C4065" t="str">
            <v>M3</v>
          </cell>
          <cell r="D4065" t="str">
            <v>AS</v>
          </cell>
          <cell r="E4065" t="str">
            <v>20,58</v>
          </cell>
        </row>
        <row r="4066">
          <cell r="A4066">
            <v>89961</v>
          </cell>
          <cell r="B4066" t="str">
            <v>ESCAVAÇÃO VERTICAL A CÉU ABERTO, INCLUINDO CARGA, DESCARGA E TRANSPORT E, EM SOLO DE 1ª CATEGORIA COM ESCAVADEIRA HIDRÁULICA (CAÇAMBA: 1,2 M³ / 155 HP), FROTA DE 10 CAMINHÕES BASCULANTES DE 18 M³, DMT DE 30 KM E VELOCIDADE MÉDIA 45 KM/H. AF_12/2013</v>
          </cell>
          <cell r="C4066" t="str">
            <v>M3</v>
          </cell>
          <cell r="D4066" t="str">
            <v>AS</v>
          </cell>
          <cell r="E4066" t="str">
            <v>23,72</v>
          </cell>
        </row>
        <row r="4067">
          <cell r="A4067">
            <v>89962</v>
          </cell>
          <cell r="B4067" t="str">
            <v>ESCAVAÇÃO VERTICAL A CÉU ABERTO, INCLUINDO CARGA, DESCARGA E TRANSPORT E, EM SOLO DE 1ª CATEGORIA COM ESCAVADEIRA HIDRÁULICA (CAÇAMBA: 1,2 M³ / 155 HP), FROTA DE 15 CAMINHÕES BASCULANTES DE 18 M³, DMT DE 30 KM E VELOCIDADE MÉDIA 45 KM/H. AF_12/2013</v>
          </cell>
          <cell r="C4067" t="str">
            <v>M3</v>
          </cell>
          <cell r="D4067" t="str">
            <v>AS</v>
          </cell>
          <cell r="E4067" t="str">
            <v>23,38</v>
          </cell>
        </row>
        <row r="4068">
          <cell r="A4068">
            <v>89963</v>
          </cell>
          <cell r="B4068" t="str">
            <v>ESCAVAÇÃO VERTICAL A CÉU ABERTO, INCLUINDO CARGA, DESCARGA E TRANSPORT E, EM SOLO DE 1ª CATEGORIA COM ESCAVADEIRA HIDRÁULICA (CAÇAMBA: 1,2 M³ / 155 HP), FROTA DE 10 CAMINHÕES BASCULANTES DE 18 M³, DMT DE 35 KM E VELOCIDADE MÉDIA 45 KM/H. AF_11/2014</v>
          </cell>
          <cell r="C4068" t="str">
            <v>M3</v>
          </cell>
          <cell r="D4068" t="str">
            <v>AS</v>
          </cell>
          <cell r="E4068" t="str">
            <v>26,87</v>
          </cell>
        </row>
        <row r="4069">
          <cell r="A4069">
            <v>89964</v>
          </cell>
          <cell r="B4069" t="str">
            <v>ESCAVAÇÃO VERTICAL A CÉU ABERTO, INCLUINDO CARGA, DESCARGA E TRANSPORT E, EM SOLO DE 1ª CATEGORIA COM ESCAVADEIRA HIDRÁULICA (CAÇAMBA: 1,2 M³ / 155 HP), FROTA DE 10 CAMINHÕES BASCULANTES DE 18 M³, DMT DE 40 KM E VELOCIDADE MÉDIA 45 KM/H. AF_12/2013</v>
          </cell>
          <cell r="C4069" t="str">
            <v>M3</v>
          </cell>
          <cell r="D4069" t="str">
            <v>AS</v>
          </cell>
          <cell r="E4069" t="str">
            <v>30,02</v>
          </cell>
        </row>
        <row r="4070">
          <cell r="A4070">
            <v>89965</v>
          </cell>
          <cell r="B4070" t="str">
            <v xml:space="preserve">ESCAVAÇÃO VERTICAL A CÉU ABERTO, INCLUINDO CARGA, DESCARGA E TRANSPORT E, EM SOLO DE 1ª CATEGORIA COM ESCAVADEIRA HIDRÁULICA (CAÇAMBA: 1,2 M³ / 155 HP), FROTA DE 15 CAMINHÕES BASCULANTES DE 18 M³, DMT DE 40 KM E VELOCIDADE MÉDIA 45 KM/H. AF_12/2013 </v>
          </cell>
          <cell r="C4070" t="str">
            <v>M3</v>
          </cell>
          <cell r="D4070" t="str">
            <v>AS</v>
          </cell>
          <cell r="E4070" t="str">
            <v>29,59</v>
          </cell>
        </row>
        <row r="4071">
          <cell r="A4071">
            <v>89966</v>
          </cell>
          <cell r="B4071" t="str">
            <v>ESCAVAÇÃO VERTICAL A CÉU ABERTO, INCLUINDO CARGA, DESCARGA E TRANSPORT E, EM SOLO DE 1ª CATEGORIA COM ESCAVADEIRA HIDRÁULICA (CAÇAMBA: 1,2 M³ / 155 HP), FROTA DE 10 CAMINHÕES BASCULANTES DE 18 M³, DMT DE 45 KM E VELOCIDADE MÉDIA 45 KM/H. AF_11/2014</v>
          </cell>
          <cell r="C4071" t="str">
            <v>M3</v>
          </cell>
          <cell r="D4071" t="str">
            <v>AS</v>
          </cell>
          <cell r="E4071" t="str">
            <v>33,15</v>
          </cell>
        </row>
        <row r="4072">
          <cell r="A4072">
            <v>89967</v>
          </cell>
          <cell r="B4072" t="str">
            <v>ESCAVAÇÃO VERTICAL A CÉU ABERTO, INCLUINDO CARGA, DESCARGA E TRANSPORT E, EM SOLO DE 1ª CATEGORIA COM ESCAVADEIRA HIDRÁULICA (CAÇAMBA: 1,2 M³ / 155 HP), FROTA DE 10 CAMINHÕES BASCULANTES DE 18 M³, DMT DE 50 KM E VELOCIDADE MÉDIA 45 KM/H. AF_12/2013</v>
          </cell>
          <cell r="C4072" t="str">
            <v>M3</v>
          </cell>
          <cell r="D4072" t="str">
            <v>AS</v>
          </cell>
          <cell r="E4072" t="str">
            <v>36,31</v>
          </cell>
        </row>
        <row r="4073">
          <cell r="A4073">
            <v>89968</v>
          </cell>
          <cell r="B4073" t="str">
            <v>ESCAVAÇÃO VERTICAL A CÉU ABERTO, INCLUINDO CARGA, DESCARGA E TRANSPORT E, EM SOLO DE 1ª CATEGORIA COM ESCAVADEIRA HIDRÁULICA (CAÇAMBA: 1,2 M³ / 155 HP), FROTA DE 15 CAMINHÕES BASCULANTES DE 18 M³, DMT DE 50 KM E VELOCIDADE MÉDIA 45 KM/H. AF_12/2013</v>
          </cell>
          <cell r="C4073" t="str">
            <v>M3</v>
          </cell>
          <cell r="D4073" t="str">
            <v>AS</v>
          </cell>
          <cell r="E4073" t="str">
            <v>35,80</v>
          </cell>
        </row>
        <row r="4074">
          <cell r="A4074" t="str">
            <v>0019</v>
          </cell>
          <cell r="B4074" t="str">
            <v>ESCAVACAO DE VALAS ESCAVACAO MEC VALA N ESCOR MAT 1A CAT C/RETROESCAV ATE 1,50M EXCL ESGOTAMENTO</v>
          </cell>
        </row>
        <row r="4075">
          <cell r="A4075">
            <v>3061</v>
          </cell>
          <cell r="B4075" t="str">
            <v>ESCAVACAO MEC VALA N ESCOR MAT 1A CAT C/RETROESCAV ATE 1,50M EXCL ESGOTAMENTO</v>
          </cell>
          <cell r="C4075" t="str">
            <v>M3</v>
          </cell>
          <cell r="D4075" t="str">
            <v>CR</v>
          </cell>
          <cell r="E4075" t="str">
            <v>4,89</v>
          </cell>
        </row>
        <row r="4076">
          <cell r="A4076">
            <v>72915</v>
          </cell>
          <cell r="B4076" t="str">
            <v>ESCAVACAO MECANICA DE VALA EM MATERIAL DE 2A. CATEGORIA ATE 2 M DE PRO FUNDIDADE COM UTILIZACAO DE ESCAVADEIRA HIDRAULICA</v>
          </cell>
          <cell r="C4076" t="str">
            <v>M3</v>
          </cell>
          <cell r="D4076" t="str">
            <v>CR</v>
          </cell>
          <cell r="E4076" t="str">
            <v>10,78</v>
          </cell>
        </row>
        <row r="4077">
          <cell r="A4077">
            <v>72917</v>
          </cell>
          <cell r="B4077" t="str">
            <v>ESCAVACAO MECANICA DE VALA EM MATERIAL 2A. CATEGORIA DE 2,01 ATE 4,00 M DE PROFUNDIDADE COM UTILIZACAO DE ESCAVADEIRA HIDRAULICA</v>
          </cell>
          <cell r="C4077" t="str">
            <v>M3</v>
          </cell>
          <cell r="D4077" t="str">
            <v>CR</v>
          </cell>
          <cell r="E4077" t="str">
            <v>12,32</v>
          </cell>
        </row>
        <row r="4078">
          <cell r="A4078">
            <v>72918</v>
          </cell>
          <cell r="B4078" t="str">
            <v>ESCAVACAO MECANICA DE VALA EM MATERIAL 2A. CATEGORIA DE 4,01 ATE 6,00 M DE PROFUNDIDADE COM UTILIZACAO DE ESCAVADEIRA HIDRAULICA</v>
          </cell>
          <cell r="C4078" t="str">
            <v>M3</v>
          </cell>
          <cell r="D4078" t="str">
            <v>CR</v>
          </cell>
          <cell r="E4078" t="str">
            <v>14,38</v>
          </cell>
        </row>
        <row r="4079">
          <cell r="A4079">
            <v>73574</v>
          </cell>
          <cell r="B4079" t="str">
            <v>ESCAV.MEC. VALA N ESCOR DE 4,5 A 6M(ESCAV HIDRAUL 0,78M3)MAT1ACAT EXCL ESGOTAMENTO.</v>
          </cell>
          <cell r="C4079" t="str">
            <v>M3</v>
          </cell>
          <cell r="D4079" t="str">
            <v>CR</v>
          </cell>
          <cell r="E4079" t="str">
            <v>6,88</v>
          </cell>
        </row>
        <row r="4080">
          <cell r="A4080">
            <v>73575</v>
          </cell>
          <cell r="B4080" t="str">
            <v>ESCAV MEC VALA N ESCOR DE 3 A 4,5M(ESCAV HIDRAUL O,78M3)MAT 1A CAT EXC L ESGOTAMENTO.</v>
          </cell>
          <cell r="C4080" t="str">
            <v>M3</v>
          </cell>
          <cell r="D4080" t="str">
            <v>CR</v>
          </cell>
          <cell r="E4080" t="str">
            <v>5,62</v>
          </cell>
        </row>
        <row r="4081">
          <cell r="A4081">
            <v>73576</v>
          </cell>
          <cell r="B4081" t="str">
            <v>ESCAV MEC VALA N ESCOR DE1,5 A 3M(ESCAV HIDRAUL 0,78M3)MAT 1A CAT EXCL ESGOTAMENTOO.</v>
          </cell>
          <cell r="C4081" t="str">
            <v>M3</v>
          </cell>
          <cell r="D4081" t="str">
            <v>CR</v>
          </cell>
          <cell r="E4081" t="str">
            <v>4,48</v>
          </cell>
        </row>
        <row r="4082">
          <cell r="A4082">
            <v>73577</v>
          </cell>
          <cell r="B4082" t="str">
            <v>ESCAV MEC VALA N ESCOR DE 4,5 A 6M PROF (C/ESCAV HIDR 0,78M3) MAT 1A C  AT C/REDUTOR(C/PEDRAS/INST PREDIAIS/OUTROS REDUTORES PRODUT  OU CAVAS FUND) EXCL ESGOTAMENTO</v>
          </cell>
          <cell r="C4082" t="str">
            <v>M3</v>
          </cell>
          <cell r="D4082" t="str">
            <v>CR</v>
          </cell>
          <cell r="E4082" t="str">
            <v>16,70</v>
          </cell>
        </row>
        <row r="4083">
          <cell r="A4083">
            <v>73578</v>
          </cell>
          <cell r="B4083" t="str">
            <v>ESCAV MEC VALA N ESCOR DE 3 A 4,5M PROF(C/ESCAV HIDR0,78M3) MAT 1A CAT C/ REDUTOR(C/PEDRAS/INST PREDIAIS/OUTROS REDUT PRODUT. OU CAVAS FUND) EXCL ESGOTAMENTO</v>
          </cell>
          <cell r="C4083" t="str">
            <v>M3</v>
          </cell>
          <cell r="D4083" t="str">
            <v>CR</v>
          </cell>
          <cell r="E4083" t="str">
            <v>13,38</v>
          </cell>
        </row>
        <row r="4084">
          <cell r="A4084">
            <v>73579</v>
          </cell>
          <cell r="B4084" t="str">
            <v>ESCAV MEC VALA N ESCOR DE 1,5 A 3M PROF(C/ESCAV HIDRAUL 0,78M3) MAT 1A CAT C/REDUTOR(C/PEDRAS/INST PREDIAIS/OUTROS REDUT PRODUT. OU CAVAS FU ND) EXCL ESGOTAMENTO.</v>
          </cell>
          <cell r="C4084" t="str">
            <v>M3</v>
          </cell>
          <cell r="D4084" t="str">
            <v>CR</v>
          </cell>
          <cell r="E4084" t="str">
            <v>11,70</v>
          </cell>
        </row>
        <row r="4085">
          <cell r="A4085">
            <v>73580</v>
          </cell>
          <cell r="B4085" t="str">
            <v>ESCAV MEC.VALA N ESCORADA(C/ESCAV HIDRAUL 0,78M3) ATE 1,5M PROF MAT 1A C/REDUTOR(C/PEDRAS/INST PREDIAIS/OUTROS REDUT PRODUT OU CAVAS FUND) E XCL ESGOTAM</v>
          </cell>
          <cell r="C4085" t="str">
            <v>M3</v>
          </cell>
          <cell r="D4085" t="str">
            <v>CR</v>
          </cell>
          <cell r="E4085" t="str">
            <v>10,19</v>
          </cell>
        </row>
        <row r="4086">
          <cell r="A4086">
            <v>73962</v>
          </cell>
          <cell r="B4086" t="str">
            <v>ESCAVACAO MECANICA DE VALAS ESCAVACAO DE VALA NAO ESCORADA  EM  MATERIAL DE 1A CATEGORIA COM PROFU NDIDADE DE 1,5 ATE 3M  COM RETROESCAVADEIRA 75HP, SEM  ESGOTAMENTO</v>
          </cell>
        </row>
        <row r="4087">
          <cell r="A4087" t="str">
            <v>73962/004</v>
          </cell>
          <cell r="B4087" t="str">
            <v>ESCAVACAO DE VALA NAO ESCORADA  EM  MATERIAL DE 1A CATEGORIA COM PROFU NDIDADE DE 1,5 ATE 3M  COM RETROESCAVADEIRA 75HP, SEM  ESGOTAMENTO</v>
          </cell>
          <cell r="C4087" t="str">
            <v>M3</v>
          </cell>
          <cell r="D4087" t="str">
            <v>CR</v>
          </cell>
          <cell r="E4087" t="str">
            <v>5,92</v>
          </cell>
        </row>
        <row r="4088">
          <cell r="A4088" t="str">
            <v>73962/013</v>
          </cell>
          <cell r="B4088" t="str">
            <v>ESCAVACAO DE VALA NAO ESCORADA EM MATERIAL 1A CATEGORIA , PROFUNDIDADE ATE 1,5 M COM ESCAVADEIRA HIDRAULICA 105 HP(CAPACIDADE DE 0,78M3), SE M ESGOTAMENTO</v>
          </cell>
          <cell r="C4088" t="str">
            <v>M3</v>
          </cell>
          <cell r="D4088" t="str">
            <v>CR</v>
          </cell>
          <cell r="E4088" t="str">
            <v>3,95</v>
          </cell>
        </row>
        <row r="4089">
          <cell r="A4089">
            <v>73965</v>
          </cell>
          <cell r="B4089" t="str">
            <v>ESCAVACAO MANUAL DE VALAS ESCAVAÇÃO MANUAL DE VALA, A FRIO,  EM MATERIAL DE 2A CATEGORIA (MOLEDO OU ROCHA DECOMPOSTA) ATÉ 1,50M</v>
          </cell>
        </row>
        <row r="4090">
          <cell r="A4090" t="str">
            <v>73965/001</v>
          </cell>
          <cell r="B4090" t="str">
            <v>ESCAVAÇÃO MANUAL DE VALA, A FRIO,  EM MATERIAL DE 2A CATEGORIA (MOLEDO OU ROCHA DECOMPOSTA) ATÉ 1,50M</v>
          </cell>
          <cell r="C4090" t="str">
            <v>M3</v>
          </cell>
          <cell r="D4090" t="str">
            <v>CR</v>
          </cell>
          <cell r="E4090" t="str">
            <v>90,31</v>
          </cell>
        </row>
        <row r="4091">
          <cell r="A4091" t="str">
            <v>73965/002</v>
          </cell>
          <cell r="B4091" t="str">
            <v>ESCAVAÇÃO MANUAL DE VALA, A FRIO, EM MATERIAL DE 2A CATEGORIA (MOLEDO OU ROCHA DECOMPOSTA), DE 3 ATÉ 4,5M, EXCLUINDO ESGOTAMENTO E ESCORAMEN TO.</v>
          </cell>
          <cell r="C4091" t="str">
            <v>M3</v>
          </cell>
          <cell r="D4091" t="str">
            <v>CR</v>
          </cell>
          <cell r="E4091" t="str">
            <v>132,46</v>
          </cell>
        </row>
        <row r="4092">
          <cell r="A4092" t="str">
            <v>73965/003</v>
          </cell>
          <cell r="B4092" t="str">
            <v>ESCAVAÇÃO MANUAL DE VALA, A FRIO, EM MATERIAL DE 2A CATEGORIA (MOLEDO OU ROCHA DECOMPOSTA), DE 4,5 ATÉ 6M, EXCLUINDO ESGOTAMENTO E ESCORAMEN TO.</v>
          </cell>
          <cell r="C4092" t="str">
            <v>M3</v>
          </cell>
          <cell r="D4092" t="str">
            <v>CR</v>
          </cell>
          <cell r="E4092" t="str">
            <v>156,54</v>
          </cell>
        </row>
        <row r="4093">
          <cell r="A4093" t="str">
            <v>73965/004</v>
          </cell>
          <cell r="B4093" t="str">
            <v xml:space="preserve">ESCAVACAO MANUAL DE VALA EM ARGILA OU PEDRA SOLTA DO TAMANHO MEDIO DE PEDRA DE MAO, ATE 1,5M, EXCLUINDO ESGOTAMENTO/ESCORAMENTO. </v>
          </cell>
          <cell r="C4093" t="str">
            <v>M3</v>
          </cell>
          <cell r="D4093" t="str">
            <v>CR</v>
          </cell>
          <cell r="E4093" t="str">
            <v>57,80</v>
          </cell>
        </row>
        <row r="4094">
          <cell r="A4094" t="str">
            <v>73965/005</v>
          </cell>
          <cell r="B4094" t="str">
            <v>ESCAVACAO MANUAL DE VALA EM ARGILA OU PEDRA SOLTA DO TAMANHO MEDIO DE PEDRA DE MAO, DE 1,5 ATE 3M, EXCLUINDO ESGOTAMENTO/ESCORAMENTO.</v>
          </cell>
          <cell r="C4094" t="str">
            <v>M3</v>
          </cell>
          <cell r="D4094" t="str">
            <v>CR</v>
          </cell>
          <cell r="E4094" t="str">
            <v>67,43</v>
          </cell>
        </row>
        <row r="4095">
          <cell r="A4095" t="str">
            <v>73965/006</v>
          </cell>
          <cell r="B4095" t="str">
            <v>ESCAVACAO MANUAL DE VALA EM ARGILA OU PEDRA SOLTA DO TAMANHO MEDIO DE PEDRA DE MAO, DE 3 ATE 4,5M, EXCLUINDO ESGOTAMENTO/ESCORAMENTO</v>
          </cell>
          <cell r="C4095" t="str">
            <v>M3</v>
          </cell>
          <cell r="D4095" t="str">
            <v>CR</v>
          </cell>
          <cell r="E4095" t="str">
            <v>108,38</v>
          </cell>
        </row>
        <row r="4096">
          <cell r="A4096" t="str">
            <v>73965/007</v>
          </cell>
          <cell r="B4096" t="str">
            <v>ESCAVACAO MANUAL DE VALA EM ARGILA OU PEDRA SOLTA DO TAMANHO MEDIO DE PEDRA DE MAO, DE 4,5 ATE 6M, EXCLUINDO ESGOTAMENTO/ESCORAMENTO.</v>
          </cell>
          <cell r="C4096" t="str">
            <v>M3</v>
          </cell>
          <cell r="D4096" t="str">
            <v>CR</v>
          </cell>
          <cell r="E4096" t="str">
            <v>132,46</v>
          </cell>
        </row>
        <row r="4097">
          <cell r="A4097" t="str">
            <v>73965/008</v>
          </cell>
          <cell r="B4097" t="str">
            <v>ESCAVACAO MANUAL DE VALA EM LODO, ATE 1,5M, EXCLUINDO ESGOTAMENTO/ESCO RAMENTO</v>
          </cell>
          <cell r="C4097" t="str">
            <v>M3</v>
          </cell>
          <cell r="D4097" t="str">
            <v>CR</v>
          </cell>
          <cell r="E4097" t="str">
            <v>66,23</v>
          </cell>
        </row>
        <row r="4098">
          <cell r="A4098" t="str">
            <v>73965/009</v>
          </cell>
          <cell r="B4098" t="str">
            <v>ESCAVACAO MANUAL DE VALA EM LODO, DE 1,5 ATE 3M, EXCLUINDO ESGOTAMENTO /ESCORAMENTO.</v>
          </cell>
          <cell r="C4098" t="str">
            <v>M3</v>
          </cell>
          <cell r="D4098" t="str">
            <v>CR</v>
          </cell>
          <cell r="E4098" t="str">
            <v>120,42</v>
          </cell>
        </row>
        <row r="4099">
          <cell r="A4099" t="str">
            <v>73965/010</v>
          </cell>
          <cell r="B4099" t="str">
            <v>ESCAVACAO MANUAL DE VALA EM  MATERIAL DE 1A CATEGORIA ATE 1,5M EXCLUIN DO ESGOTAMENTO / ESCORAMENTO</v>
          </cell>
          <cell r="C4099" t="str">
            <v>M3</v>
          </cell>
          <cell r="D4099" t="str">
            <v>CR</v>
          </cell>
          <cell r="E4099" t="str">
            <v>42,14</v>
          </cell>
        </row>
        <row r="4100">
          <cell r="A4100" t="str">
            <v>73965/011</v>
          </cell>
          <cell r="B4100" t="str">
            <v>ESCAVACAO MANUAL DE VALA EM  MATERIAL DE 1A CATEGORIA  DE 1,5 ATE 3M E XCLUINDO ESGOTAMENTO / ESCORAMENTO</v>
          </cell>
          <cell r="C4100" t="str">
            <v>M3</v>
          </cell>
          <cell r="D4100" t="str">
            <v>CR</v>
          </cell>
          <cell r="E4100" t="str">
            <v>54,19</v>
          </cell>
        </row>
        <row r="4101">
          <cell r="A4101" t="str">
            <v>73965/012</v>
          </cell>
          <cell r="B4101" t="str">
            <v>ESCAVACAO MANUAL DE VALA EM  MATERIAL DE 1A CATEGORIA  DE 3 ATE 4,5M E XCLUINDO ESGOTAMENTO / ESCORAMENTO</v>
          </cell>
          <cell r="C4101" t="str">
            <v>M3</v>
          </cell>
          <cell r="D4101" t="str">
            <v>CR</v>
          </cell>
          <cell r="E4101" t="str">
            <v>72,25</v>
          </cell>
        </row>
        <row r="4102">
          <cell r="A4102">
            <v>76443</v>
          </cell>
          <cell r="B4102" t="str">
            <v>ESCAVACAO MANUAL DE VALAS ESCAVACAO MANUAL VALA/CAVA MAT 1A CAT ATE 1,5M EXCL ESG/ESCOR EM BECO (LARG ATE 2M) IMPOSSIBILITANDO ENTRADA DE CAMINHAO OU EQUIPAMENTO MOTO RIZADO P/RETIRADA MATERIAL</v>
          </cell>
        </row>
        <row r="4103">
          <cell r="A4103" t="str">
            <v>76443/001</v>
          </cell>
          <cell r="B4103" t="str">
            <v>ESCAVACAO MANUAL VALA/CAVA MAT 1A CAT ATE 1,5M EXCL ESG/ESCOR EM BECO (LARG ATE 2M) IMPOSSIBILITANDO ENTRADA DE CAMINHAO OU EQUIPAMENTO MOTO RIZADO P/RETIRADA MATERIAL</v>
          </cell>
          <cell r="C4103" t="str">
            <v>M3</v>
          </cell>
          <cell r="D4103" t="str">
            <v>CR</v>
          </cell>
          <cell r="E4103" t="str">
            <v>50,57</v>
          </cell>
        </row>
        <row r="4104">
          <cell r="A4104" t="str">
            <v>76443/002</v>
          </cell>
          <cell r="B4104" t="str">
            <v>ESCAVACAO MANUAL VALA/CAVA MAT 1A CAT DE 1,5 A 3M EXCL ESG/ESCOR EM BE CO (LARG ATE 2M) IMPOSSIBILITANDO ENTRADA DE CAMINHAO OU EQUIPAMENTO M OTORIZADO P/RETIRADA DO MATERIAL</v>
          </cell>
          <cell r="C4104" t="str">
            <v>M3</v>
          </cell>
          <cell r="D4104" t="str">
            <v>CR</v>
          </cell>
          <cell r="E4104" t="str">
            <v>65,02</v>
          </cell>
        </row>
        <row r="4105">
          <cell r="A4105" t="str">
            <v>76443/003</v>
          </cell>
          <cell r="B4105" t="str">
            <v>ESCAVACAO MANUAL VALA/CAVA MAT 1A CAT DE 3,0 A 4,5M EXCL ESG/ESCOR EM BECO (LARG ATE 2M) IMPOSSIBILITANDO ENTRADA DE CAMINHAO OU EQUIPAMENTO MOTORIZADO P/RETIRADA DO MATERIAL</v>
          </cell>
          <cell r="C4105" t="str">
            <v>M3</v>
          </cell>
          <cell r="D4105" t="str">
            <v>CR</v>
          </cell>
          <cell r="E4105" t="str">
            <v>86,70</v>
          </cell>
        </row>
        <row r="4106">
          <cell r="A4106" t="str">
            <v>76443/004</v>
          </cell>
          <cell r="B4106" t="str">
            <v xml:space="preserve">ESCAVACAO MANUAL VALA/CAVA EM LODO/LAMA ATE 1,5M EXCL ESG/ESCOR EM BEC O (LARG ATE 2M) EM FAVELAS </v>
          </cell>
          <cell r="C4106" t="str">
            <v>M3</v>
          </cell>
          <cell r="D4106" t="str">
            <v>CR</v>
          </cell>
          <cell r="E4106" t="str">
            <v>76,22</v>
          </cell>
        </row>
        <row r="4107">
          <cell r="A4107" t="str">
            <v>76443/005</v>
          </cell>
          <cell r="B4107" t="str">
            <v>ESCAVACAO MANUAL VALA/CAVA EM LODO/LAMA DE 1,5M A 3,0M EXCL ESG/ESCOR EM BECO (LARG ATE 2M) EM FAVELAS</v>
          </cell>
          <cell r="C4107" t="str">
            <v>M3</v>
          </cell>
          <cell r="D4107" t="str">
            <v>CR</v>
          </cell>
          <cell r="E4107" t="str">
            <v>138,48</v>
          </cell>
        </row>
        <row r="4108">
          <cell r="A4108">
            <v>79506</v>
          </cell>
          <cell r="B4108" t="str">
            <v>ESCAVACAO MANUAL DE VALAS ESCAVAÇÃO MANUAL DE VALA/CAVA, A FRIO, EM MATERIAL DE 2A CATEGORIA, MO LEDO OU ROCHA DECOMPOSTA, ENTRE 1,5 E 3M DE PROFUNDIDADE</v>
          </cell>
        </row>
        <row r="4109">
          <cell r="A4109" t="str">
            <v>79506/001</v>
          </cell>
          <cell r="B4109" t="str">
            <v>ESCAVAÇÃO MANUAL DE VALA/CAVA, A FRIO, EM MATERIAL DE 2A CATEGORIA, MO LEDO OU ROCHA DECOMPOSTA, ENTRE 1,5 E 3M DE PROFUNDIDADE</v>
          </cell>
          <cell r="C4109" t="str">
            <v>M3</v>
          </cell>
          <cell r="D4109" t="str">
            <v>CR</v>
          </cell>
          <cell r="E4109" t="str">
            <v>114,40</v>
          </cell>
        </row>
        <row r="4110">
          <cell r="A4110" t="str">
            <v>79506/002</v>
          </cell>
          <cell r="B4110" t="str">
            <v>ESCAVAÇÃO MANUAL DE VALA/CAVA EM LODO, ENTRE 3 E 4,5M DE PROFUNDIDADE</v>
          </cell>
          <cell r="C4110" t="str">
            <v>M3</v>
          </cell>
          <cell r="D4110" t="str">
            <v>CR</v>
          </cell>
          <cell r="E4110" t="str">
            <v>180,63</v>
          </cell>
        </row>
        <row r="4111">
          <cell r="A4111">
            <v>79507</v>
          </cell>
          <cell r="B4111" t="str">
            <v>ESCAVACAO MANUAL DE VALA</v>
          </cell>
        </row>
        <row r="4112">
          <cell r="A4112" t="str">
            <v>79507/005</v>
          </cell>
          <cell r="B4112" t="str">
            <v>ESCAVACAO MANUAL VALA ATE 1M SOLO MOLE</v>
          </cell>
          <cell r="C4112" t="str">
            <v>M3</v>
          </cell>
          <cell r="D4112" t="str">
            <v>CR</v>
          </cell>
          <cell r="E4112" t="str">
            <v>15,65</v>
          </cell>
        </row>
        <row r="4113">
          <cell r="A4113">
            <v>79518</v>
          </cell>
          <cell r="B4113" t="str">
            <v>MARROAMENTO MARROAMENTO EM MATERIAL DE 3A CATEGORIA, ROCHA VIVA PARA REDUÇÃO A PED RA-DE-MÃO</v>
          </cell>
        </row>
        <row r="4114">
          <cell r="A4114" t="str">
            <v>79518/001</v>
          </cell>
          <cell r="B4114" t="str">
            <v>MARROAMENTO EM MATERIAL DE 3A CATEGORIA, ROCHA VIVA PARA REDUÇÃO A PED RA-DE-MÃO</v>
          </cell>
          <cell r="C4114" t="str">
            <v>M3</v>
          </cell>
          <cell r="D4114" t="str">
            <v>CR</v>
          </cell>
          <cell r="E4114" t="str">
            <v>28,90</v>
          </cell>
        </row>
        <row r="4115">
          <cell r="A4115" t="str">
            <v>79518/002</v>
          </cell>
          <cell r="B4115" t="str">
            <v>MARROAMENTO DE MATERIAL DE 2A CATEGORIA, ROCHA DECOMPOSTA PARA REDUÇÃO A PEDRA-DE-MÃO</v>
          </cell>
          <cell r="C4115" t="str">
            <v>M3</v>
          </cell>
          <cell r="D4115" t="str">
            <v>CR</v>
          </cell>
          <cell r="E4115" t="str">
            <v>26,01</v>
          </cell>
        </row>
        <row r="4116">
          <cell r="A4116">
            <v>83339</v>
          </cell>
          <cell r="B4116" t="str">
            <v>ESCAVACAO MANUAL DE VALAS (SOLO COM AGUA), PROFUNDIDADE ATE 1,50 M. ESCAVACAO MANUAL DE VALAS (SOLO COM AGUA), PROFUNDIDADE MAIOR QUE 1,50 M ATE 3,00 M</v>
          </cell>
          <cell r="C4116" t="str">
            <v>M3</v>
          </cell>
          <cell r="D4116" t="str">
            <v>CR</v>
          </cell>
          <cell r="E4116" t="str">
            <v>45,15</v>
          </cell>
        </row>
        <row r="4117">
          <cell r="A4117">
            <v>83340</v>
          </cell>
          <cell r="B4117" t="str">
            <v>ESCAVACAO MANUAL DE VALAS (SOLO COM AGUA), PROFUNDIDADE MAIOR QUE 1,50 M ATE 3,00 M</v>
          </cell>
          <cell r="C4117" t="str">
            <v>M3</v>
          </cell>
          <cell r="D4117" t="str">
            <v>CR</v>
          </cell>
          <cell r="E4117" t="str">
            <v>60,21</v>
          </cell>
        </row>
        <row r="4118">
          <cell r="A4118">
            <v>83341</v>
          </cell>
          <cell r="B4118" t="str">
            <v>ESCAVACAO MECANICA DE VALAS (SOLO COM AGUA), PROFUNDIDADE ATE 1,50 M ESCAVACAO MECANICA DE VALAS (SOLO COM AGUA), PROFUNDIDADE MAIOR QUE 1, 50 M ATE 4,00 M</v>
          </cell>
          <cell r="C4118" t="str">
            <v>M3</v>
          </cell>
          <cell r="D4118" t="str">
            <v>CR</v>
          </cell>
          <cell r="E4118" t="str">
            <v>9,32</v>
          </cell>
        </row>
        <row r="4119">
          <cell r="A4119">
            <v>83342</v>
          </cell>
          <cell r="B4119" t="str">
            <v>ESCAVACAO MECANICA DE VALAS (SOLO COM AGUA), PROFUNDIDADE MAIOR QUE 1, 50 M ATE 4,00 M</v>
          </cell>
          <cell r="C4119" t="str">
            <v>M3</v>
          </cell>
          <cell r="D4119" t="str">
            <v>CR</v>
          </cell>
          <cell r="E4119" t="str">
            <v>7,69</v>
          </cell>
        </row>
        <row r="4120">
          <cell r="A4120">
            <v>83343</v>
          </cell>
          <cell r="B4120" t="str">
            <v>ESCAVACAO MECANICA DE VALAS (SOLO COM AGUA), PROFUNDIDADE MAIOR QUE 4, 00 M ATE 6,00 M.</v>
          </cell>
          <cell r="C4120" t="str">
            <v>M3</v>
          </cell>
          <cell r="D4120" t="str">
            <v>CR</v>
          </cell>
          <cell r="E4120" t="str">
            <v>11,54</v>
          </cell>
        </row>
        <row r="4121">
          <cell r="A4121">
            <v>90082</v>
          </cell>
          <cell r="B4121" t="str">
            <v>ESCAVAÇÃO MECANIZADA DE VALA COM PROF. ATÉ 1,5 M (MÉDIA ENTRE MONTANTE E JUSANTE/UMA COMPOSIÇÃO POR TRECHO), COM ESCAVADEIRA HIDRÁULICA (0,8 M3/111 HP), LARG. DE 1,5 M A 2,5 M, EM SOLO DE 1A CATEGORIA, EM LOCAI S COM ALTO NÍVEL DE INTERFERÊNCIA. AF_01/2015</v>
          </cell>
          <cell r="C4121" t="str">
            <v>M3</v>
          </cell>
          <cell r="D4121" t="str">
            <v>CR</v>
          </cell>
          <cell r="E4121" t="str">
            <v>13,15</v>
          </cell>
        </row>
        <row r="4122">
          <cell r="A4122">
            <v>90084</v>
          </cell>
          <cell r="B4122" t="str">
            <v>ESCAVAÇÃO MECANIZADA DE VALA COM PROF. MAIOR QUE 1,5 M ATÉ 3,0 M (MÉDI A ENTRE MONTANTE E JUSANTE/UMA COMPOSIÇÃO POR TRECHO), COM ESCAVADEIRA HIDRÁULICA (0,8 M3/111 HP), LARGURA ATÉ 1,5 M, EM SOLO DE 1A CATEGORI  A, EM LOCAIS COM ALTO NÍVEL DE INTERFERÊNCIA. AF_01/2015</v>
          </cell>
          <cell r="C4122" t="str">
            <v>M3</v>
          </cell>
          <cell r="D4122" t="str">
            <v>CR</v>
          </cell>
          <cell r="E4122" t="str">
            <v>11,57</v>
          </cell>
        </row>
        <row r="4123">
          <cell r="A4123">
            <v>90085</v>
          </cell>
          <cell r="B4123" t="str">
            <v>ESCAVAÇÃO MECANIZADA DE VALA COM PROF. MAIOR QUE 1,5 M ATÉ 3,0 M (MÉDI A ENTRE MONTANTE E JUSANTE/UMA COMPOSIÇÃO POR TRECHO), COM ESCAVADEIRA HIDRÁULICA (0,8 M3/111 HP), LARG. DE 1,5 M A 2,5 M, EM SOLO DE 1A CAT EGORIA, EM LOCAIS COM ALTO NÍVEL DE INTERFERÊNCIA. AF_01/2015</v>
          </cell>
          <cell r="C4123" t="str">
            <v>M3</v>
          </cell>
          <cell r="D4123" t="str">
            <v>CR</v>
          </cell>
          <cell r="E4123" t="str">
            <v>8,31</v>
          </cell>
        </row>
        <row r="4124">
          <cell r="A4124">
            <v>90086</v>
          </cell>
          <cell r="B4124" t="str">
            <v>ESCAVAÇÃO MECANIZADA DE VALA COM PROF. MAIOR QUE 3,0 M ATÉ 4,5 M(MÉDIA ENTRE MONTANTE E JUSANTE/UMA COMPOSIÇÃO POR TRECHO), COM ESCAVADEIRA HIDRÁULICA (0,8 M3/111 HP), LARG. MENOR QUE 1,5 M, EM SOLO DE 1A CATEG ORIA, EM LOCAIS COM ALTO NÍVEL DE INTERFERÊNCIA. AF_01/2015</v>
          </cell>
          <cell r="C4124" t="str">
            <v>M3</v>
          </cell>
          <cell r="D4124" t="str">
            <v>CR</v>
          </cell>
          <cell r="E4124" t="str">
            <v>8,94</v>
          </cell>
        </row>
        <row r="4125">
          <cell r="A4125">
            <v>90087</v>
          </cell>
          <cell r="B4125" t="str">
            <v>ESCAVAÇÃO MECANIZADA DE VALA COM PROF. DE 3,0 M ATÉ 4,5 M(MÉDIA ENTRE MONTANTE E JUSANTE/UMA COMPOSIÇÃO POR TRECHO), COM ESCAVADEIRA HIDRÁUL ICA (1,2 M3/155 HP), LARG. DE 1,5 M A 2,5 M, EM SOLO DE 1A CATEGORIA, EM LOCAIS COM ALTO NÍVEL DE INTERFERÊNCIA. AF_01/2015</v>
          </cell>
          <cell r="C4125" t="str">
            <v>M3</v>
          </cell>
          <cell r="D4125" t="str">
            <v>CR</v>
          </cell>
          <cell r="E4125" t="str">
            <v>5,25</v>
          </cell>
        </row>
        <row r="4126">
          <cell r="A4126">
            <v>90088</v>
          </cell>
          <cell r="B4126" t="str">
            <v>ESCAVAÇÃO MECANIZADA DE VALA COM PROF. MAIOR QUE 4,5 M ATÉ 6,0 M(MÉDIA ENTRE MONTANTE E JUSANTE/UMA COMPOSIÇÃO POR TRECHO), COM ESCAVADEIRA HIDRÁULICA (1,2 M3/155 HP), LARG. MENOR QUE 1,5 M, EM SOLO DE 1A CATEG ORIA, EM LOCAIS COM ALTO NÍVEL DE INTERFERÊNCIA. AF_01/2015</v>
          </cell>
          <cell r="C4126" t="str">
            <v>M3</v>
          </cell>
          <cell r="D4126" t="str">
            <v>CR</v>
          </cell>
          <cell r="E4126" t="str">
            <v>6,08</v>
          </cell>
        </row>
        <row r="4127">
          <cell r="A4127">
            <v>90090</v>
          </cell>
          <cell r="B4127" t="str">
            <v>ESCAVAÇÃO MECANIZADA DE VALA COM PROF. MAIOR QUE 4,5 M ATÉ 6,0 M(MÉDIA ENTRE MONTANTE E JUSANTE/UMA COMPOSIÇÃO POR TRECHO), COM ESCAVADEIRA HIDRÁULICA (1,2 M3/155 HP), LARG. DE 1,5 M A 2,5 M, EM SOLO DE 1A CATE GORIA, EM LOCAIS COM ALTO NÍVEL DE INTERFERÊNCIA. AF_01/2015</v>
          </cell>
          <cell r="C4127" t="str">
            <v>M3</v>
          </cell>
          <cell r="D4127" t="str">
            <v>CR</v>
          </cell>
          <cell r="E4127" t="str">
            <v>4,31</v>
          </cell>
        </row>
        <row r="4128">
          <cell r="A4128">
            <v>90091</v>
          </cell>
          <cell r="B4128" t="str">
            <v>ESCAVAÇÃO MECANIZADA DE VALA COM PROF. ATÉ 1,5 M(MÉDIA ENTRE MONTANTE E JUSANTE/UMA COMPOSIÇÃO POR TRECHO), COM ESCAVADEIRA HIDRÁULICA (0,8 M3/111 HP), LARG. DE 1,5M A 2,5 M, EM SOLO DE 1A CATEGORIA, LOCAIS COM BAIXO NÍVEL DE INTERFERÊNCIA. AF_01/2015</v>
          </cell>
          <cell r="C4128" t="str">
            <v>M3</v>
          </cell>
          <cell r="D4128" t="str">
            <v>CR</v>
          </cell>
          <cell r="E4128" t="str">
            <v>5,65</v>
          </cell>
        </row>
        <row r="4129">
          <cell r="A4129">
            <v>90092</v>
          </cell>
          <cell r="B4129" t="str">
            <v>ESCAVAÇÃO MECANIZADA DE VALA COM PROF. MAIOR QUE 1,5 M E ATÉ 3,0 M(MÉD IA ENTRE MONTANTE E JUSANTE/UMA COMPOSIÇÃO POR TRECHO), COM ESCAVADEIR A HIDRÁULICA (0,8 M3/111 HP), LARG. MENOR QUE 1,5 M, EM SOLO DE 1A CAT  EGORIA, LOCAIS COM BAIXO NÍVEL DE INTERFERÊNCIA. AF_01/2015</v>
          </cell>
          <cell r="C4129" t="str">
            <v>M3</v>
          </cell>
          <cell r="D4129" t="str">
            <v>CR</v>
          </cell>
          <cell r="E4129" t="str">
            <v>5,01</v>
          </cell>
        </row>
        <row r="4130">
          <cell r="A4130">
            <v>90093</v>
          </cell>
          <cell r="B4130" t="str">
            <v>ESCAVAÇÃO MECANIZADA DE VALA COM PROF. MAIOR QUE 1,5 M ATÉ 3,0 M (MÉDI A ENTRE MONTANTE E JUSANTE/UMA COMPOSIÇÃO POR TRECHO), COM ESCAVADEIRA HIDRÁULICA (0,8 M3/111 HP), LARG. DE 1,5 M A 2,5 M, EM SOLO DE 1A CAT EGORIA, LOCAIS COM BAIXO NÍVEL DE INTERFERÊNCIA. AF_01/2015</v>
          </cell>
          <cell r="C4130" t="str">
            <v>M3</v>
          </cell>
          <cell r="D4130" t="str">
            <v>CR</v>
          </cell>
          <cell r="E4130" t="str">
            <v>3,51</v>
          </cell>
        </row>
        <row r="4131">
          <cell r="A4131">
            <v>90094</v>
          </cell>
          <cell r="B4131" t="str">
            <v>ESCAVAÇÃO MECANIZADA DE VALA COM PROF. MAIOR QUE 3,0 M ATÉ 4,5 M (MÉDI A ENTRE MONTANTE E JUSANTE/UMA COMPOSIÇÃO POR TRECHO), COM ESCAVADEIRA HIDRÁULICA (0,8 M3/111 HP), LARG. MENOR QUE 1,5 M, EM SOLO DE 1A CATE GORIA, LOCAIS COM BAIXO NÍVEL DE INTERFERÊNCIA. AF_01/2015</v>
          </cell>
          <cell r="C4131" t="str">
            <v>M3</v>
          </cell>
          <cell r="D4131" t="str">
            <v>CR</v>
          </cell>
          <cell r="E4131" t="str">
            <v>3,74</v>
          </cell>
        </row>
        <row r="4132">
          <cell r="A4132">
            <v>90095</v>
          </cell>
          <cell r="B4132" t="str">
            <v>ESCAVAÇÃO MECANIZADA DE VALA COM PROF. MAIOR QUE 3,0 M ATÉ 4,5 M (MÉDI A ENTRE MONTANTE E JUSANTE/UMA COMPOSIÇÃO POR TRECHO), COM ESCAVADEIRA HIDRÁULICA (1,2 M3/155 HP), LARG. DE 1,5 M A 2,5 M, EM SOLO DE 1A CAT EGORIA, LOCAIS COM BAIXO NÍVEL DE INTERFERÊNCIA. AF_01/2015</v>
          </cell>
          <cell r="C4132" t="str">
            <v>M3</v>
          </cell>
          <cell r="D4132" t="str">
            <v>CR</v>
          </cell>
          <cell r="E4132" t="str">
            <v>2,28</v>
          </cell>
        </row>
        <row r="4133">
          <cell r="A4133">
            <v>90096</v>
          </cell>
          <cell r="B4133" t="str">
            <v>ESCAVAÇÃO MECANIZADA DE VALA COM PROF. MAIOR QUE 4,5 M ATÉ 6,0 M (MÉDI A ENTRE MONTANTE E JUSANTE/UMA COMPOSIÇÃO POR TRECHO), COM ESCAVADEIRA HIDRÁULICA (1,2 M3/155 HP), LARG. MENOR QUE 1,5 M, EM SOLO DE 1A CATE GORIA, LOCAIS COM BAIXO NÍVEL DE INTERFERÊNCIA. AF_01/2015</v>
          </cell>
          <cell r="C4133" t="str">
            <v>M3</v>
          </cell>
          <cell r="D4133" t="str">
            <v>CR</v>
          </cell>
          <cell r="E4133" t="str">
            <v>2,57</v>
          </cell>
        </row>
        <row r="4134">
          <cell r="A4134">
            <v>90098</v>
          </cell>
          <cell r="B4134" t="str">
            <v>ESCAVAÇÃO MECANIZADA DE VALA COM PROF. MAIOR QUE 4,5 M ATÉ 6,0 M (MÉDI A ENTRE MONTANTE E JUSANTE/UMA COMPOSIÇÃO POR TRECHO), COM ESCAVADEIRA HIDRÁULICA (1,2 M3/155 HP), LARG. DE 1,5 M A 2,5 M, EM SOLO DE 1A CAT EGORIA, LOCAIS COM BAIXO NÍVEL DE INTERFERÊNCIA. AF_01/2015</v>
          </cell>
          <cell r="C4134" t="str">
            <v>M3</v>
          </cell>
          <cell r="D4134" t="str">
            <v>CR</v>
          </cell>
          <cell r="E4134" t="str">
            <v>1,76</v>
          </cell>
        </row>
        <row r="4135">
          <cell r="A4135">
            <v>90099</v>
          </cell>
          <cell r="B4135" t="str">
            <v>ESCAVAÇÃO MECANIZADA DE VALA COM PROF. ATÉ 1,5 M (MÉDIA ENTRE MONTANTE E JUSANTE/UMA COMPOSIÇÃO POR TRECHO), COM RETROESCAVADEIRA (0,26 M3/8 8 HP), LARG. MENOR QUE 0,8 M, EM SOLO DE 1A CATEGORIA, EM LOCAIS COM A LTO NÍVEL DE INTERFERÊNCIA. AF_01/2015</v>
          </cell>
          <cell r="C4135" t="str">
            <v>M3</v>
          </cell>
          <cell r="D4135" t="str">
            <v>CR</v>
          </cell>
          <cell r="E4135" t="str">
            <v>14,27</v>
          </cell>
        </row>
        <row r="4136">
          <cell r="A4136">
            <v>90100</v>
          </cell>
          <cell r="B4136" t="str">
            <v>ESCAVAÇÃO MECANIZADA DE VALA COM PROF. ATÉ 1,5 M (MÉDIA ENTRE MONTANTE E JUSANTE/UMA COMPOSIÇÃO POR TRECHO), COM RETROESCAVADEIRA (0,26 M3/8 8 HP), LARG. DE 0,8 M A 1,5 M, EM SOLO DE 1A CATEGORIA, EM LOCAIS COM  ALTO NÍVEL DE INTERFERÊNCIA. AF_01/2015</v>
          </cell>
          <cell r="C4136" t="str">
            <v>M3</v>
          </cell>
          <cell r="D4136" t="str">
            <v>CR</v>
          </cell>
          <cell r="E4136" t="str">
            <v>12,17</v>
          </cell>
        </row>
        <row r="4137">
          <cell r="A4137">
            <v>90101</v>
          </cell>
          <cell r="B4137" t="str">
            <v>ESCAVAÇÃO MECANIZADA DE VALA COM PROF. MAIOR QUE 1,5 M ATÉ 3,0 M (MÉDI A ENTRE MONTANTE E JUSANTE/UMA COMPOSIÇÃO POR TRECHO), COM RETROESCAVA DEIRA (0,26 M3/88 HP), LARG. MENOR QUE 0,8 M, EM SOLO DE 1A CATEGORIA, EM LOCAIS COM ALTO NÍVEL DE INTERFERÊNCIA.AF_01/2015</v>
          </cell>
          <cell r="C4137" t="str">
            <v>M3</v>
          </cell>
          <cell r="D4137" t="str">
            <v>CR</v>
          </cell>
          <cell r="E4137" t="str">
            <v>12,02</v>
          </cell>
        </row>
        <row r="4138">
          <cell r="A4138">
            <v>90102</v>
          </cell>
          <cell r="B4138" t="str">
            <v>ESCAVAÇÃO MECANIZADA DE VALA COM PROF. MAIOR QUE 1,5 M ATÉ 3,0 M (MÉDI A ENTRE MONTANTE E JUSANTE/UMA COMPOSIÇÃO POR TRECHO), COM RETROESCAVA DEIRA (0,26 M3/ POTÊNCIA:88 HP), LARGURA DE 0,8 M A 1,5 M, EM SOLO DE 1A CATEGORIA, EM LOCAIS COM ALTO NÍVEL DE INTERFERÊNCIA. AF_01/2015</v>
          </cell>
          <cell r="C4138" t="str">
            <v>M3</v>
          </cell>
          <cell r="D4138" t="str">
            <v>CR</v>
          </cell>
          <cell r="E4138" t="str">
            <v>11,03</v>
          </cell>
        </row>
        <row r="4139">
          <cell r="A4139">
            <v>90105</v>
          </cell>
          <cell r="B4139" t="str">
            <v>ESCAVAÇÃO MECANIZADA DE VALA COM PROFUNDIDADE ATÉ 1,5 M (MÉDIA ENTRE M ONTANTE E JUSANTE/UMA COMPOSIÇÃO POR TRECHO) COM RETROESCAVADEIRA (CAP ACIDADE DA CAÇAMBA DA RETRO: 0,26 M3 / POTÊNCIA: 88 HP), LARGURA MENOR QUE 0,8 M, EM SOLO DE 1A CATEGORIA, LOCAISCOM BAIXO NÍVEL DE INTERFER ÊNCIA. AF_01/2015</v>
          </cell>
          <cell r="C4139" t="str">
            <v>M3</v>
          </cell>
          <cell r="D4139" t="str">
            <v>CR</v>
          </cell>
          <cell r="E4139" t="str">
            <v>10,88</v>
          </cell>
        </row>
        <row r="4140">
          <cell r="A4140">
            <v>90106</v>
          </cell>
          <cell r="B4140" t="str">
            <v>ESCAVAÇÃO MECANIZADA DE VALA COM PROFUNDIDADE ATÉ 1,5 M (MÉDIA ENTRE M ONTANTE E JUSANTE/UMA COMPOSIÇÃO POR TRECHO) COM RETROESCAVADEIRA (CAP ACIDADE DA CAÇAMBA DA RETRO: 0,26 M3 / POTÊNCIA: 88 HP), LARGURA DE 0, 8 M A 1,5 M, EM SOLO DE 1A CATEGORIA, LOCAISCOM BAIXO NÍVEL DE INTERFE RÊNCIA. AF_01/2015</v>
          </cell>
          <cell r="C4140" t="str">
            <v>M3</v>
          </cell>
          <cell r="D4140" t="str">
            <v>CR</v>
          </cell>
          <cell r="E4140" t="str">
            <v>9,31</v>
          </cell>
        </row>
        <row r="4141">
          <cell r="A4141">
            <v>90107</v>
          </cell>
          <cell r="B4141" t="str">
            <v>ESCAVAÇÃO MECANIZADA DE VALA COM PROFUNDIDADE MAIOR QUE 1,5 M ATÉ 3,0 M, COM (MÉDIA ENTRE MONTANTE E JUSANTE/UMA COMPOSIÇÃO POR TRECHO) COM RETROESCAVADEIRA (CAPACIDADE DA CAÇAMBA DA RETRO: 0,26 M3 / POTÊNCIA: 88 HP), LARGURA MENOR QUE 0,8 M, EM SOLO DE1A CATEGORIA, LOCAIS COM BA IXO NÍVEL DE INTERFERÊNCIA. AF_01/2015</v>
          </cell>
          <cell r="C4141" t="str">
            <v>M3</v>
          </cell>
          <cell r="D4141" t="str">
            <v>CR</v>
          </cell>
          <cell r="E4141" t="str">
            <v>9,18</v>
          </cell>
        </row>
        <row r="4142">
          <cell r="A4142">
            <v>90108</v>
          </cell>
          <cell r="B4142" t="str">
            <v>ESCAVAÇÃO MECANIZADA DE VALA COM PROFUNDIDADE MAIOR QUE 1,5 M ATÉ 3,0 M (MÉDIA ENTRE MONTANTE E JUSANTE/UMA COMPOSIÇÃO POR TRECHO) COM RETRO ESCAVADEIRA (CAPACIDADE DA CAÇAMBA DA RETRO: 0,26 M3 / POTÊNCIA: 88 HP ), LARGURA DE 0,8 M A 1,5 M, EM SOLO DE 1A CATEGORIA, LOCAIS COM BAIXO  NÍVEL DE INTERFERÊNCIA. AF_01/2015</v>
          </cell>
          <cell r="C4142" t="str">
            <v>M3</v>
          </cell>
          <cell r="D4142" t="str">
            <v>CR</v>
          </cell>
          <cell r="E4142" t="str">
            <v>8,35</v>
          </cell>
        </row>
        <row r="4143">
          <cell r="A4143">
            <v>93358</v>
          </cell>
          <cell r="B4143" t="str">
            <v>ESCAVAÇÃO MANUAL DE VALAS. AF_03/2016</v>
          </cell>
          <cell r="C4143" t="str">
            <v>M3</v>
          </cell>
          <cell r="D4143" t="str">
            <v>CR</v>
          </cell>
          <cell r="E4143" t="str">
            <v>47,63</v>
          </cell>
        </row>
        <row r="4144">
          <cell r="A4144" t="str">
            <v>0020</v>
          </cell>
          <cell r="B4144" t="str">
            <v>ATERRO COM OU S/COMPACTACAO</v>
          </cell>
        </row>
        <row r="4145">
          <cell r="A4145">
            <v>79482</v>
          </cell>
          <cell r="B4145" t="str">
            <v>ATERRO COM AREIA COM ADENSAMENTO HIDRAULICO ATERRO MECANIZADO DE VALA COM ESCAVADEIRA HIDRÁULICA (CAPACIDADE DA CA ÇAMBA: 0,8 M³ / POTÊNCIA: 111 HP), LARGURA DE 1,5 A 2,5 M, PROFUNDIDAD E ATÉ 1,5 M, COM SOLO ARGILO-ARENOSO. AF_05/2016</v>
          </cell>
          <cell r="C4145" t="str">
            <v>M3</v>
          </cell>
          <cell r="D4145" t="str">
            <v>AS</v>
          </cell>
          <cell r="E4145" t="str">
            <v>69,77</v>
          </cell>
        </row>
        <row r="4146">
          <cell r="A4146">
            <v>94304</v>
          </cell>
          <cell r="B4146" t="str">
            <v>ATERRO MECANIZADO DE VALA COM ESCAVADEIRA HIDRÁULICA (CAPACIDADE DA CA ÇAMBA: 0,8 M³ / POTÊNCIA: 111 HP), LARGURA DE 1,5 A 2,5 M, PROFUNDIDAD E ATÉ 1,5 M, COM SOLO ARGILO-ARENOSO. AF_05/2016</v>
          </cell>
          <cell r="C4146" t="str">
            <v>M3</v>
          </cell>
          <cell r="D4146" t="str">
            <v>CR</v>
          </cell>
          <cell r="E4146" t="str">
            <v>21,65</v>
          </cell>
        </row>
        <row r="4147">
          <cell r="A4147">
            <v>94305</v>
          </cell>
          <cell r="B4147" t="str">
            <v>ATERRO MECANIZADO DE VALA COM ESCAVADEIRA HIDRÁULICA (CAPACIDADE DA CA ÇAMBA: 0,8 M³ / POTÊNCIA: 111 HP), LARGURA ATÉ 1,5 M, PROFUNDIDADE DE 1,5 A 3,0 M, COM SOLO ARGILO-ARENOSO. AF_05/2016</v>
          </cell>
          <cell r="C4147" t="str">
            <v>M3</v>
          </cell>
          <cell r="D4147" t="str">
            <v>CR</v>
          </cell>
          <cell r="E4147" t="str">
            <v>19,29</v>
          </cell>
        </row>
        <row r="4148">
          <cell r="A4148">
            <v>94306</v>
          </cell>
          <cell r="B4148" t="str">
            <v>ATERRO MECANIZADO DE VALA COM ESCAVADEIRA HIDRÁULICA (CAPACIDADE DA CA ÇAMBA: 0,8 M³ / POTÊNCIA: 111 HP), LARGURA DE 1,5 A 2,5 M, PROFUNDIDAD E DE 1,5 A 3,0 M, COM SOLO ARGILO-ARENOSO. AF_05/2016</v>
          </cell>
          <cell r="C4148" t="str">
            <v>M3</v>
          </cell>
          <cell r="D4148" t="str">
            <v>CR</v>
          </cell>
          <cell r="E4148" t="str">
            <v>16,32</v>
          </cell>
        </row>
        <row r="4149">
          <cell r="A4149">
            <v>94307</v>
          </cell>
          <cell r="B4149" t="str">
            <v>ATERRO MECANIZADO DE VALA COM ESCAVADEIRA HIDRÁULICA (CAPACIDADE DA CA ÇAMBA: 0,8 M³ / POTÊNCIA: 111 HP), LARGURA ATÉ 1,5 M, PROFUNDIDADE DE 3,0 A 4,5 M, COM SOLO ARGILO-ARENOSO. AF_05/2016</v>
          </cell>
          <cell r="C4149" t="str">
            <v>M3</v>
          </cell>
          <cell r="D4149" t="str">
            <v>CR</v>
          </cell>
          <cell r="E4149" t="str">
            <v>17,02</v>
          </cell>
        </row>
        <row r="4150">
          <cell r="A4150">
            <v>94308</v>
          </cell>
          <cell r="B4150" t="str">
            <v>ATERRO MECANIZADO DE VALA COM ESCAVADEIRA HIDRÁULICA (CAPACIDADE DA CA ÇAMBA: 0,8 M³ / POTÊNCIA: 111 HP), LARGURA DE 1,5 A 2,5 M, PROFUNDIDAD E DE 3,0 A 4,5 M, COM SOLO ARGILO-ARENOSO. AF_05/2016</v>
          </cell>
          <cell r="C4150" t="str">
            <v>M3</v>
          </cell>
          <cell r="D4150" t="str">
            <v>CR</v>
          </cell>
          <cell r="E4150" t="str">
            <v>15,09</v>
          </cell>
        </row>
        <row r="4151">
          <cell r="A4151">
            <v>94309</v>
          </cell>
          <cell r="B4151" t="str">
            <v>ATERRO MECANIZADO DE VALA COM ESCAVADEIRA HIDRÁULICA (CAPACIDADE DA CA ÇAMBA: 0,8 M³ / POTÊNCIA: 111 HP), LARGURA ATÉ 1,5 M, PROFUNDIDADE DE 4,5 A 6,0 M, COM SOLO ARGILO-ARENOSO. AF_05/2016</v>
          </cell>
          <cell r="C4151" t="str">
            <v>M3</v>
          </cell>
          <cell r="D4151" t="str">
            <v>CR</v>
          </cell>
          <cell r="E4151" t="str">
            <v>15,99</v>
          </cell>
        </row>
        <row r="4152">
          <cell r="A4152">
            <v>94310</v>
          </cell>
          <cell r="B4152" t="str">
            <v>ATERRO MECANIZADO DE VALA COM ESCAVADEIRA HIDRÁULICA (CAPACIDADE DA CA ÇAMBA: 0,8 M³ / POTÊNCIA: 111 HP), LARGURA DE 1,5 A 2,5 M, PROFUNDIDAD E DE 4,5 A 6,0 M, COM SOLO ARGILO-ARENOSO. AF_05/2016</v>
          </cell>
          <cell r="C4152" t="str">
            <v>M3</v>
          </cell>
          <cell r="D4152" t="str">
            <v>CR</v>
          </cell>
          <cell r="E4152" t="str">
            <v>14,48</v>
          </cell>
        </row>
        <row r="4153">
          <cell r="A4153">
            <v>94315</v>
          </cell>
          <cell r="B4153" t="str">
            <v xml:space="preserve">ATERRO MECANIZADO DE VALA COM RETROESCAVADEIRA (CAPACIDADE DA CAÇAMBA DA RETRO: 0,26 M³ / POTÊNCIA: 88 HP), LARGURA ATÉ 0,8 M, PROFUNDIDADE ATÉ 1,5 M, COM SOLO ARGILO-ARENOSO. AF_05/2016 </v>
          </cell>
          <cell r="C4153" t="str">
            <v>M3</v>
          </cell>
          <cell r="D4153" t="str">
            <v>CR</v>
          </cell>
          <cell r="E4153" t="str">
            <v>23,79</v>
          </cell>
        </row>
        <row r="4154">
          <cell r="A4154">
            <v>94316</v>
          </cell>
          <cell r="B4154" t="str">
            <v>ATERRO MECANIZADO DE VALA COM RETROESCAVADEIRA (CAPACIDADE DA CAÇAMBA DA RETRO: 0,26 M³ / POTÊNCIA: 88 HP), LARGURA DE 0,8 A 1,5 M, PROFUNDI DADE ATÉ 1,5 M, COM SOLO ARGILO-ARENOSO. AF_05/2016</v>
          </cell>
          <cell r="C4154" t="str">
            <v>M3</v>
          </cell>
          <cell r="D4154" t="str">
            <v>CR</v>
          </cell>
          <cell r="E4154" t="str">
            <v>19,00</v>
          </cell>
        </row>
        <row r="4155">
          <cell r="A4155">
            <v>94317</v>
          </cell>
          <cell r="B4155" t="str">
            <v>ATERRO MECANIZADO DE VALA COM RETROESCAVADEIRA (CAPACIDADE DA CAÇAMBA DA RETRO: 0,26 M³ / POTÊNCIA: 88 HP), LARGURA ATÉ 0,8 M, PROFUNDIDADE DE 1,5 A 3,0 M, COM SOLO ARGILO-ARENOSO. AF_05/2016</v>
          </cell>
          <cell r="C4155" t="str">
            <v>M3</v>
          </cell>
          <cell r="D4155" t="str">
            <v>CR</v>
          </cell>
          <cell r="E4155" t="str">
            <v>16,88</v>
          </cell>
        </row>
        <row r="4156">
          <cell r="A4156">
            <v>94318</v>
          </cell>
          <cell r="B4156" t="str">
            <v>ATERRO MECANIZADO DE VALA COM RETROESCAVADEIRA (CAPACIDADE DA CAÇAMBA DA RETRO: 0,26 M³ / POTÊNCIA: 88 HP), LARGURA DE 0,8 A 1,5 M, PROFUNDI DADE DE 1,5 A 3,0 M, COM SOLO ARGILO-ARENOSO. AF_05/2016</v>
          </cell>
          <cell r="C4156" t="str">
            <v>M3</v>
          </cell>
          <cell r="D4156" t="str">
            <v>CR</v>
          </cell>
          <cell r="E4156" t="str">
            <v>14,17</v>
          </cell>
        </row>
        <row r="4157">
          <cell r="A4157">
            <v>94319</v>
          </cell>
          <cell r="B4157" t="str">
            <v>ATERRO MANUAL DE VALAS COM SOLO ARGILO-ARENOSO E COMPACTAÇÃO MECANIZAD A. AF_05/2016</v>
          </cell>
          <cell r="C4157" t="str">
            <v>M3</v>
          </cell>
          <cell r="D4157" t="str">
            <v>CR</v>
          </cell>
          <cell r="E4157" t="str">
            <v>25,57</v>
          </cell>
        </row>
        <row r="4158">
          <cell r="A4158">
            <v>94327</v>
          </cell>
          <cell r="B4158" t="str">
            <v>ATERRO MECANIZADO DE VALA COM ESCAVADEIRA HIDRÁULICA (CAPACIDADE DA CA ÇAMBA: 0,8 M³ / POTÊNCIA: 111 HP), LARGURA DE 1,5 A 2,5 M, PROFUNDIDAD E ATÉ 1,5 M, COM AREIA PARA ATERRO. AF_05/2016</v>
          </cell>
          <cell r="C4158" t="str">
            <v>M3</v>
          </cell>
          <cell r="D4158" t="str">
            <v>CR</v>
          </cell>
          <cell r="E4158" t="str">
            <v>66,08</v>
          </cell>
        </row>
        <row r="4159">
          <cell r="A4159">
            <v>94328</v>
          </cell>
          <cell r="B4159" t="str">
            <v>ATERRO MECANIZADO DE VALA COM ESCAVADEIRA HIDRÁULICA (CAPACIDADE DA CA ÇAMBA: 0,8 M³ / POTÊNCIA: 111 HP), LARGURA ATÉ 1,5 M, PROFUNDIDADE DE 1,5 A 3,0 M, COM AREIA PARA ATERRO. AF_05/2016</v>
          </cell>
          <cell r="C4159" t="str">
            <v>M3</v>
          </cell>
          <cell r="D4159" t="str">
            <v>CR</v>
          </cell>
          <cell r="E4159" t="str">
            <v>63,72</v>
          </cell>
        </row>
        <row r="4160">
          <cell r="A4160">
            <v>94329</v>
          </cell>
          <cell r="B4160" t="str">
            <v>ATERRO MECANIZADO DE VALA COM ESCAVADEIRA HIDRÁULICA (CAPACIDADE DA CA ÇAMBA: 0,8 M³ / POTÊNCIA: 111 HP), LARGURA DE 1,5 A 2,5 M, PROFUNDIDAD E DE 1,5 A 3,0 M, COM AREIA PARA ATERRO. AF_05/2016</v>
          </cell>
          <cell r="C4160" t="str">
            <v>M3</v>
          </cell>
          <cell r="D4160" t="str">
            <v>CR</v>
          </cell>
          <cell r="E4160" t="str">
            <v>60,75</v>
          </cell>
        </row>
        <row r="4161">
          <cell r="A4161">
            <v>94330</v>
          </cell>
          <cell r="B4161" t="str">
            <v>ATERRO MECANIZADO DE VALA COM ESCAVADEIRA HIDRÁULICA (CAPACIDADE DA CA ÇAMBA: 0,8 M³ / POTÊNCIA: 111 HP), LARGURA ATÉ 1,5 M, PROFUNDIDADE DE 3,0 A 4,5 M, COM AREIA PARA ATERRO. AF_05/2016</v>
          </cell>
          <cell r="C4161" t="str">
            <v>M3</v>
          </cell>
          <cell r="D4161" t="str">
            <v>CR</v>
          </cell>
          <cell r="E4161" t="str">
            <v>61,45</v>
          </cell>
        </row>
        <row r="4162">
          <cell r="A4162">
            <v>94331</v>
          </cell>
          <cell r="B4162" t="str">
            <v>ATERRO MECANIZADO DE VALA COM ESCAVADEIRA HIDRÁULICA (CAPACIDADE DA CA ÇAMBA: 0,8 M³ / POTÊNCIA: 111 HP), LARGURA DE 1,5 A 2,5 M, PROFUNDIDAD E DE 3,0 A 4,5 M, COM AREIA PARA ATERRO. AF_05/2016</v>
          </cell>
          <cell r="C4162" t="str">
            <v>M3</v>
          </cell>
          <cell r="D4162" t="str">
            <v>CR</v>
          </cell>
          <cell r="E4162" t="str">
            <v>59,53</v>
          </cell>
        </row>
        <row r="4163">
          <cell r="A4163">
            <v>94332</v>
          </cell>
          <cell r="B4163" t="str">
            <v>ATERRO MECANIZADO DE VALA COM ESCAVADEIRA HIDRÁULICA (CAPACIDADE DA CA ÇAMBA: 0,8 M³ / POTÊNCIA: 111 HP), LARGURA ATÉ 1,5 M, PROFUNDIDADE DE  4,5 A 6,0 M, COM AREIA PARA ATERRO. AF_05/2016</v>
          </cell>
          <cell r="C4163" t="str">
            <v>M3</v>
          </cell>
          <cell r="D4163" t="str">
            <v>CR</v>
          </cell>
          <cell r="E4163" t="str">
            <v>60,43</v>
          </cell>
        </row>
        <row r="4164">
          <cell r="A4164">
            <v>94333</v>
          </cell>
          <cell r="B4164" t="str">
            <v>ATERRO MECANIZADO DE VALA COM ESCAVADEIRA HIDRÁULICA (CAPACIDADE DA CA ÇAMBA: 0,8 M³ / POTÊNCIA: 111 HP), LARGURA DE 1,5 A 2,5 M, PROFUNDIDAD E DE 4,5 A 6,0 M, COM AREIA PARA ATERRO. AF_05/2016</v>
          </cell>
          <cell r="C4164" t="str">
            <v>M3</v>
          </cell>
          <cell r="D4164" t="str">
            <v>CR</v>
          </cell>
          <cell r="E4164" t="str">
            <v>58,91</v>
          </cell>
        </row>
        <row r="4165">
          <cell r="A4165">
            <v>94338</v>
          </cell>
          <cell r="B4165" t="str">
            <v>ATERRO MECANIZADO DE VALA COM RETROESCAVADEIRA (CAPACIDADE DA CAÇAMBA DA RETRO: 0,26 M³ / POTÊNCIA: 88 HP), LARGURA ATÉ 0,8 M, PROFUNDIDADE ATÉ 1,5 M, COM AREIA PARA ATERRO. AF_05/2016</v>
          </cell>
          <cell r="C4165" t="str">
            <v>M3</v>
          </cell>
          <cell r="D4165" t="str">
            <v>CR</v>
          </cell>
          <cell r="E4165" t="str">
            <v>68,23</v>
          </cell>
        </row>
        <row r="4166">
          <cell r="A4166">
            <v>94339</v>
          </cell>
          <cell r="B4166" t="str">
            <v>ATERRO MECANIZADO DE VALA COM RETROESCAVADEIRA (CAPACIDADE DA CAÇAMBA DA RETRO: 0,26 M³ / POTÊNCIA: 88 HP), LARGURA DE 0,8 A 1,5 M, PROFUNDI DADE ATÉ 1,5 M, COM AREIA PARA ATERRO. AF_05/2016</v>
          </cell>
          <cell r="C4166" t="str">
            <v>M3</v>
          </cell>
          <cell r="D4166" t="str">
            <v>CR</v>
          </cell>
          <cell r="E4166" t="str">
            <v>63,43</v>
          </cell>
        </row>
        <row r="4167">
          <cell r="A4167">
            <v>94340</v>
          </cell>
          <cell r="B4167" t="str">
            <v>ATERRO MECANIZADO DE VALA COM RETROESCAVADEIRA (CAPACIDADE DA CAÇAMBA DA RETRO: 0,26 M³ / POTÊNCIA: 88 HP), LARGURA ATÉ 0,8 M, PROFUNDIDADE DE 1,5 A 3,0 M, COM AREIA PARA ATERRO. AF_05/2016</v>
          </cell>
          <cell r="C4167" t="str">
            <v>M3</v>
          </cell>
          <cell r="D4167" t="str">
            <v>CR</v>
          </cell>
          <cell r="E4167" t="str">
            <v>61,31</v>
          </cell>
        </row>
        <row r="4168">
          <cell r="A4168">
            <v>94341</v>
          </cell>
          <cell r="B4168" t="str">
            <v>ATERRO MECANIZADO DE VALA COM RETROESCAVADEIRA (CAPACIDADE DA CAÇAMBA DA RETRO: 0,26 M³ / POTÊNCIA: 88 HP), LARGURA DE 0,8 A 1,5 M, PROFUNDI DADE DE 1,5 A 3,0 M, COM AREIA PARA ATERRO. AF_05/2016</v>
          </cell>
          <cell r="C4168" t="str">
            <v>M3</v>
          </cell>
          <cell r="D4168" t="str">
            <v>CR</v>
          </cell>
          <cell r="E4168" t="str">
            <v>58,60</v>
          </cell>
        </row>
        <row r="4169">
          <cell r="A4169">
            <v>94342</v>
          </cell>
          <cell r="B4169" t="str">
            <v>ATERRO MANUAL DE VALAS COM AREIA PARA ATERRO E COMPACTAÇÃO MECANIZADA. AF_05/2016</v>
          </cell>
          <cell r="C4169" t="str">
            <v>M3</v>
          </cell>
          <cell r="D4169" t="str">
            <v>CR</v>
          </cell>
          <cell r="E4169" t="str">
            <v>70,00</v>
          </cell>
        </row>
        <row r="4170">
          <cell r="A4170" t="str">
            <v>0021</v>
          </cell>
          <cell r="B4170" t="str">
            <v>ATERRO/REATERRO DE VALAS COM OU S/COMPACTACAO</v>
          </cell>
        </row>
        <row r="4171">
          <cell r="A4171">
            <v>55835</v>
          </cell>
          <cell r="B4171" t="str">
            <v>REATERRO INTERNO (EDIFICACOES) COMPACTADO MANUALMENTE</v>
          </cell>
          <cell r="C4171" t="str">
            <v>M3</v>
          </cell>
          <cell r="D4171" t="str">
            <v>CR</v>
          </cell>
          <cell r="E4171" t="str">
            <v>42,14</v>
          </cell>
        </row>
        <row r="4172">
          <cell r="A4172">
            <v>73964</v>
          </cell>
          <cell r="B4172" t="str">
            <v>REATERRO DE VALAS</v>
          </cell>
        </row>
        <row r="4173">
          <cell r="A4173" t="str">
            <v>73964/006</v>
          </cell>
          <cell r="B4173" t="str">
            <v>REATERRO DE VALA COM COMPACTAÇÃO MANUAL</v>
          </cell>
          <cell r="C4173" t="str">
            <v>M3</v>
          </cell>
          <cell r="D4173" t="str">
            <v>CR</v>
          </cell>
          <cell r="E4173" t="str">
            <v>36,12</v>
          </cell>
        </row>
        <row r="4174">
          <cell r="A4174">
            <v>83346</v>
          </cell>
          <cell r="B4174" t="str">
            <v>UMEDECIMENTO DE MATERIAL PARA FECHAMENTO DE VALAS. REATERRO MECANIZADO DE VALA COM ESCAVADEIRA HIDRÁULICA (CAPACIDADE DA CAÇAMBA: 0,8 M³ / POTÊNCIA: 111 HP), LARGURA DE 1,5 A 2,5 M, PROFUNDID ADE ATÉ 1,5 M, COM SOLO (SEM SUBSTITUIÇÃO) DE 1ª CATEGORIA EM LOCAIS C OM ALTO NÍVEL DE INTERFERÊNCIA. AF_04/2016</v>
          </cell>
          <cell r="C4174" t="str">
            <v>M3</v>
          </cell>
          <cell r="D4174" t="str">
            <v>AS</v>
          </cell>
          <cell r="E4174" t="str">
            <v>0,71</v>
          </cell>
        </row>
        <row r="4175">
          <cell r="A4175">
            <v>93360</v>
          </cell>
          <cell r="B4175" t="str">
            <v>REATERRO MECANIZADO DE VALA COM ESCAVADEIRA HIDRÁULICA (CAPACIDADE DA CAÇAMBA: 0,8 M³ / POTÊNCIA: 111 HP), LARGURA DE 1,5 A 2,5 M, PROFUNDID ADE ATÉ 1,5 M, COM SOLO (SEM SUBSTITUIÇÃO) DE 1ª CATEGORIA EM LOCAIS C OM ALTO NÍVEL DE INTERFERÊNCIA. AF_04/2016</v>
          </cell>
          <cell r="C4175" t="str">
            <v>M3</v>
          </cell>
          <cell r="D4175" t="str">
            <v>CR</v>
          </cell>
          <cell r="E4175" t="str">
            <v>13,15</v>
          </cell>
        </row>
        <row r="4176">
          <cell r="A4176">
            <v>93361</v>
          </cell>
          <cell r="B4176" t="str">
            <v>REATERRO MECANIZADO DE VALA COM ESCAVADEIRA HIDRÁULICA (CAPACIDADE DA  CAÇAMBA: 0,8 M³ / POTÊNCIA: 111 HP), LARGURA ATÉ 1,5 M, PROFUNDIDADE D E 1,5 A 3,0 M, COM SOLO (SEM SUBSTITUIÇÃO) DE 1ª CATEGORIA EM LOCAIS C OM ALTO NÍVEL DE INTERFERÊNCIA. AF_04/2016</v>
          </cell>
          <cell r="C4176" t="str">
            <v>M3</v>
          </cell>
          <cell r="D4176" t="str">
            <v>CR</v>
          </cell>
          <cell r="E4176" t="str">
            <v>12,56</v>
          </cell>
        </row>
        <row r="4177">
          <cell r="A4177">
            <v>93362</v>
          </cell>
          <cell r="B4177" t="str">
            <v>REATERRO MECANIZADO DE VALA COM ESCAVADEIRA HIDRÁULICA (CAPACIDADE DA CAÇAMBA: 0,8 M³ / POTÊNCIA: 111 HP), LARGURA DE 1,5 A 2,5 M, PROFUNDID ADE DE 1,5 A 3,0 M, COM SOLO (SEM SUBSTITUIÇÃO) DE 1ª CATEGORIA EM LOC AIS COM ALTO NÍVEL DE INTERFERÊNCIA. AF_04/2016</v>
          </cell>
          <cell r="C4177" t="str">
            <v>M3</v>
          </cell>
          <cell r="D4177" t="str">
            <v>CR</v>
          </cell>
          <cell r="E4177" t="str">
            <v>7,82</v>
          </cell>
        </row>
        <row r="4178">
          <cell r="A4178">
            <v>93363</v>
          </cell>
          <cell r="B4178" t="str">
            <v>REATERRO MECANIZADO DE VALA COM ESCAVADEIRA HIDRÁULICA (CAPACIDADE DA CAÇAMBA: 0,8 M³ / POTÊNCIA: 111 HP), LARGURA ATÉ 1,5 M, PROFUNDIDADE D E 3,0 A 4,5 M COM SOLO (SEM SUBSTITUIÇÃO) DE 1ª CATEGORIA EM LOCAIS CO M ALTO NÍVEL DE INTERFERÊNCIA. AF_04/2016</v>
          </cell>
          <cell r="C4178" t="str">
            <v>M3</v>
          </cell>
          <cell r="D4178" t="str">
            <v>CR</v>
          </cell>
          <cell r="E4178" t="str">
            <v>8,51</v>
          </cell>
        </row>
        <row r="4179">
          <cell r="A4179">
            <v>93364</v>
          </cell>
          <cell r="B4179" t="str">
            <v>REATERRO MECANIZADO DE VALA COM ESCAVADEIRA HIDRÁULICA (CAPACIDADE DA CAÇAMBA: 0,8 M³ / POTÊNCIA: 111 HP), LARGURA DE 1,5 A 2,5 M, PROFUNDID ADE DE 3,0  A 4,5 M, COM SOLO (SEM SUBSTITUIÇÃO) DE 1ª CATEGORIA EM LO CAIS COM ALTO NÍVEL DE INTERFERÊNCIA. AF_04/2016</v>
          </cell>
          <cell r="C4179" t="str">
            <v>M3</v>
          </cell>
          <cell r="D4179" t="str">
            <v>CR</v>
          </cell>
          <cell r="E4179" t="str">
            <v>6,58</v>
          </cell>
        </row>
        <row r="4180">
          <cell r="A4180">
            <v>93365</v>
          </cell>
          <cell r="B4180" t="str">
            <v>REATERRO MECANIZADO DE VALA COM ESCAVADEIRA HIDRÁULICA (CAPACIDADE DA CAÇAMBA: 0,8 M³ / POTÊNCIA: 111 HP), LARGURA ATÉ 1,5 M, PROFUNDIDADE D E 4,5 A 6,0 M, COM SOLO (SEM SUBSTITUIÇÃO) DE 1ª CATEGORIA EM LOCAIS C OM ALTO NÍVEL DE INTERFERÊNCIA. AF_04/2016</v>
          </cell>
          <cell r="C4180" t="str">
            <v>M3</v>
          </cell>
          <cell r="D4180" t="str">
            <v>CR</v>
          </cell>
          <cell r="E4180" t="str">
            <v>7,43</v>
          </cell>
        </row>
        <row r="4181">
          <cell r="A4181">
            <v>93366</v>
          </cell>
          <cell r="B4181" t="str">
            <v>REATERRO MECANIZADO DE VALA COM ESCAVADEIRA HIDRÁULICA (CAPACIDADE DA CAÇAMBA: 0,8 M³ / POTÊNCIA: 111 HP), LARGURA DE 1,5 A 2,5 M, PROFUNDID ADE DE 4,5 A 6,0 M, COM SOLO (SEM SUBSTITUIÇÃO) DE 1ª CATEGORIA EM LOC AIS COM ALTO NÍVEL DE INTERFERÊNCIA. AF_04/2016</v>
          </cell>
          <cell r="C4181" t="str">
            <v>M3</v>
          </cell>
          <cell r="D4181" t="str">
            <v>CR</v>
          </cell>
          <cell r="E4181" t="str">
            <v>5,97</v>
          </cell>
        </row>
        <row r="4182">
          <cell r="A4182">
            <v>93367</v>
          </cell>
          <cell r="B4182" t="str">
            <v>REATERRO MECANIZADO DE VALA COM ESCAVADEIRA HIDRÁULICA (CAPACIDADE DA CAÇAMBA: 0,8 M³ / POTÊNCIA: 111 HP), LARGURA DE 1,5 A 2,5 M, PROFUNDID ADE ATÉ 1,5 M, COM SOLO (SEM SUBSTITUIÇÃO) DE 1ª CATEGORIA EM LOCAIS C OM BAIXO NÍVEL DE INTERFERÊNCIA. AF_04/2016</v>
          </cell>
          <cell r="C4182" t="str">
            <v>M3</v>
          </cell>
          <cell r="D4182" t="str">
            <v>CR</v>
          </cell>
          <cell r="E4182" t="str">
            <v>12,14</v>
          </cell>
        </row>
        <row r="4183">
          <cell r="A4183">
            <v>93368</v>
          </cell>
          <cell r="B4183" t="str">
            <v>REATERRO MECANIZADO DE VALA COM ESCAVADEIRA HIDRÁULICA (CAPACIDADE DA  CAÇAMBA: 0,8 M³ / POTÊNCIA: 111 HP), LARGURA ATÉ 1,5 M, PROFUNDIDADE D E 1,5 A 3,0 M, COM SOLO (SEM SUBSTITUIÇÃO) DE 1ª CATEGORIA EM LOCAIS C OM BAIXO NÍVEL DE INTERFERÊNCIA. AF_04/2016</v>
          </cell>
          <cell r="C4183" t="str">
            <v>M3</v>
          </cell>
          <cell r="D4183" t="str">
            <v>CR</v>
          </cell>
          <cell r="E4183" t="str">
            <v>9,78</v>
          </cell>
        </row>
        <row r="4184">
          <cell r="A4184">
            <v>93369</v>
          </cell>
          <cell r="B4184" t="str">
            <v>REATERRO MECANIZADO DE VALA COM ESCAVADEIRA HIDRÁULICA (CAPACIDADE DA CAÇAMBA: 0,8 M³ / POTÊNCIA: 111 HP), LARGURA DE 1,5 A 2,5 M, PROFUNDID ADE DE 1,5 A 3,0 M, COM SOLO (SEM SUBSTITUIÇÃO) DE 1ª CATEGORIA EM LOC AIS COM BAIXO NÍVEL DE INTERFERÊNCIA. AF_04/2016</v>
          </cell>
          <cell r="C4184" t="str">
            <v>M3</v>
          </cell>
          <cell r="D4184" t="str">
            <v>CR</v>
          </cell>
          <cell r="E4184" t="str">
            <v>6,81</v>
          </cell>
        </row>
        <row r="4185">
          <cell r="A4185">
            <v>93370</v>
          </cell>
          <cell r="B4185" t="str">
            <v>REATERRO MECANIZADO DE VALA COM ESCAVADEIRA HIDRÁULICA (CAPACIDADE DA CAÇAMBA: 0,8 M³ / POTÊNCIA: 111 HP), LARGURA ATÉ 1,5 M, PROFUNDIDADE D E 3,0 A 4,5 M, COM SOLO (SEM SUBSTITUIÇÃO) DE 1ª CATEGORIA EM LOCAIS C OM BAIXO NÍVEL DE INTERFERÊNCIA. AF_04/2016</v>
          </cell>
          <cell r="C4185" t="str">
            <v>M3</v>
          </cell>
          <cell r="D4185" t="str">
            <v>CR</v>
          </cell>
          <cell r="E4185" t="str">
            <v>7,51</v>
          </cell>
        </row>
        <row r="4186">
          <cell r="A4186">
            <v>93371</v>
          </cell>
          <cell r="B4186" t="str">
            <v>REATERRO MECANIZADO DE VALA COM ESCAVADEIRA HIDRÁULICA (CAPACIDADE DA CAÇAMBA: 0,8 M³ / POTÊNCIA: 111 HP), LARGURA DE 1,5 A 2,5 M, PROFUNDID ADE DE 3,0 A 4,5 M, COM SOLO (SEM SUBSTITUIÇÃO) DE 1ª CATEGORIA EM LOC AIS COM BAIXO NÍVEL DE INTERFERÊNCIA. AF_04/2016</v>
          </cell>
          <cell r="C4186" t="str">
            <v>M3</v>
          </cell>
          <cell r="D4186" t="str">
            <v>CR</v>
          </cell>
          <cell r="E4186" t="str">
            <v>5,58</v>
          </cell>
        </row>
        <row r="4187">
          <cell r="A4187">
            <v>93372</v>
          </cell>
          <cell r="B4187" t="str">
            <v>REATERRO MECANIZADO DE VALA COM ESCAVADEIRA HIDRÁULICA (CAPACIDADE DA CAÇAMBA: 0,8 M³ / POTÊNCIA: 111 HP), LARGURA ATÉ 1,5 M, PROFUNDIDADE D E 4,5 A 6,0 M, COM SOLO (SEM SUBSTITUIÇÃO) DE 1ª CATEGORIA EM LOCAIS C OM BAIXO NÍVEL DE INTERFERÊNCIA. AF_04/2016</v>
          </cell>
          <cell r="C4187" t="str">
            <v>M3</v>
          </cell>
          <cell r="D4187" t="str">
            <v>CR</v>
          </cell>
          <cell r="E4187" t="str">
            <v>6,48</v>
          </cell>
        </row>
        <row r="4188">
          <cell r="A4188">
            <v>93373</v>
          </cell>
          <cell r="B4188" t="str">
            <v>REATERRO MECANIZADO DE VALA COM ESCAVADEIRA HIDRÁULICA (CAPACIDADE DA CAÇAMBA: 0,8 M³ / POTÊNCIA: 111 HP), LARGURA DE 1,5 A 2,5 M, PROFUNDID ADE DE 4,5 A 6,0 M, COM SOLO (SEM SUBSTITUIÇÃO) DE 1ª CATEGORIA EM LOC AIS COM BAIXO NÍVEL DE INTERFERÊNCIA. AF_04/2016</v>
          </cell>
          <cell r="C4188" t="str">
            <v>M3</v>
          </cell>
          <cell r="D4188" t="str">
            <v>CR</v>
          </cell>
          <cell r="E4188" t="str">
            <v>4,97</v>
          </cell>
        </row>
        <row r="4189">
          <cell r="A4189">
            <v>93374</v>
          </cell>
          <cell r="B4189" t="str">
            <v>REATERRO MECANIZADO DE VALA COM RETROESCAVADEIRA (CAPACIDADE DA CAÇAMB A DA RETRO: 0,26 M³ / POTÊNCIA: 88 HP), LARGURA ATÉ 0,8 M, PROFUNDIDAD E ATÉ 1,5 M, COM SOLO (SEM SUBSTITUIÇÃO) DE 1ª CATEGORIA EM LOCAIS COM ALTO NÍVEL DE INTERFERÊNCIA. AF_04/2016</v>
          </cell>
          <cell r="C4189" t="str">
            <v>M3</v>
          </cell>
          <cell r="D4189" t="str">
            <v>CR</v>
          </cell>
          <cell r="E4189" t="str">
            <v>15,29</v>
          </cell>
        </row>
        <row r="4190">
          <cell r="A4190">
            <v>93375</v>
          </cell>
          <cell r="B4190" t="str">
            <v>REATERRO MECANIZADO DE VALA COM RETROESCAVADEIRA (CAPACIDADE DA CAÇAMB  A DA RETRO: 0,26 M³ / POTÊNCIA: 88 HP), LARGURA DE 0,8 A 1,5 M, PROFUN DIDADE ATÉ 1,5 M, COM SOLO (SEM SUBSTITUIÇÃO) DE 1ª CATEGORIA EM LOCAI S COM ALTO NÍVEL DE INTERFERÊNCIA. AF_04/2016</v>
          </cell>
          <cell r="C4190" t="str">
            <v>M3</v>
          </cell>
          <cell r="D4190" t="str">
            <v>CR</v>
          </cell>
          <cell r="E4190" t="str">
            <v>10,25</v>
          </cell>
        </row>
        <row r="4191">
          <cell r="A4191">
            <v>93376</v>
          </cell>
          <cell r="B4191" t="str">
            <v>REATERRO MECANIZADO DE VALA COM RETROESCAVADEIRA (CAPACIDADE DA CAÇAMB A DA RETRO: 0,26 M³ / POTÊNCIA: 88 HP), LARGURA ATÉ 0,8 M, PROFUNDIDAD E DE 1,5 A 3,0 M, COM SOLO (SEM SUBSTITUIÇÃO) DE 1ª CATEGORIA EM LOCAI S COM ALTO NÍVEL DE INTERFERÊNCIA. AF_04/2016</v>
          </cell>
          <cell r="C4191" t="str">
            <v>M3</v>
          </cell>
          <cell r="D4191" t="str">
            <v>CR</v>
          </cell>
          <cell r="E4191" t="str">
            <v>7,96</v>
          </cell>
        </row>
        <row r="4192">
          <cell r="A4192">
            <v>93377</v>
          </cell>
          <cell r="B4192" t="str">
            <v>REATERRO MECANIZADO DE VALA COM RETROESCAVADEIRA (CAPACIDADE DA CAÇAMB A DA RETRO: 0,26 M³ / POTÊNCIA: 88 HP), LARGURA DE 0,8 A 1,5 M, PROFUN DIDADE DE 1,5 A 3,0 M, COM SOLO (SEM SUBSTITUIÇÃO) DE 1ª CATEGORIA EM LOCAIS COM ALTO NÍVEL DE INTERFERÊNCIA. AF_04/2016</v>
          </cell>
          <cell r="C4192" t="str">
            <v>M3</v>
          </cell>
          <cell r="D4192" t="str">
            <v>CR</v>
          </cell>
          <cell r="E4192" t="str">
            <v>5,08</v>
          </cell>
        </row>
        <row r="4193">
          <cell r="A4193">
            <v>93378</v>
          </cell>
          <cell r="B4193" t="str">
            <v>REATERRO MECANIZADO DE VALA COM RETROESCAVADEIRA (CAPACIDADE DA CAÇAMB A DA RETRO: 0,26 M³ / POTÊNCIA: 88 HP), LARGURA ATÉ 0,8 M, PROFUNDIDAD E ATÉ 1,5 M, COM SOLO (SEM SUBSTITUIÇÃO) DE 1ª CATEGORIA EM LOCAIS COM BAIXO NÍVEL DE INTERFERÊNCIA. AF_04/2016</v>
          </cell>
          <cell r="C4193" t="str">
            <v>M3</v>
          </cell>
          <cell r="D4193" t="str">
            <v>CR</v>
          </cell>
          <cell r="E4193" t="str">
            <v>14,28</v>
          </cell>
        </row>
        <row r="4194">
          <cell r="A4194">
            <v>93379</v>
          </cell>
          <cell r="B4194" t="str">
            <v>REATERRO MECANIZADO DE VALA COM RETROESCAVADEIRA (CAPACIDADE DA CAÇAMB A DA RETRO: 0,26 M³ / POTÊNCIA: 88 HP), LARGURA DE 0,8 A 1,5 M, PROFUN DIDADE ATÉ 1,5 M, COM SOLO (SEM SUBSTITUIÇÃO) DE 1ª CATEGORIA EM LOCAI S COM BAIXO NÍVEL DE INTERFERÊNCIA. AF_04/2016</v>
          </cell>
          <cell r="C4194" t="str">
            <v>M3</v>
          </cell>
          <cell r="D4194" t="str">
            <v>CR</v>
          </cell>
          <cell r="E4194" t="str">
            <v>9,49</v>
          </cell>
        </row>
        <row r="4195">
          <cell r="A4195">
            <v>93380</v>
          </cell>
          <cell r="B4195" t="str">
            <v>REATERRO MECANIZADO DE VALA COM RETROESCAVADEIRA (CAPACIDADE DA CAÇAMB A DA RETRO: 0,26 M³ / POTÊNCIA: 88 HP), LARGURA ATÉ 0,8 M, PROFUNDIDAD E DE 1,5 A 3,0 M, COM SOLO (SEM SUBSTITUIÇÃO) DE 1ª CATEGORIA EM LOCAI S COM BAIXO NÍVEL DE INTERFERÊNCIA. AF_04/2016</v>
          </cell>
          <cell r="C4195" t="str">
            <v>M3</v>
          </cell>
          <cell r="D4195" t="str">
            <v>CR</v>
          </cell>
          <cell r="E4195" t="str">
            <v>7,37</v>
          </cell>
        </row>
        <row r="4196">
          <cell r="A4196">
            <v>93381</v>
          </cell>
          <cell r="B4196" t="str">
            <v>REATERRO MECANIZADO DE VALA COM RETROESCAVADEIRA (CAPACIDADE DA CAÇAMB A DA RETRO: 0,26 M³ / POTÊNCIA: 88 HP), LARGURA DE 0,8 A 1,5 M, PROFUN DIDADE DE 1,5 A 3,0 M, COM SOLO (SEM SUBSTITUIÇÃO) DE 1ª CATEGORIA EM LOCAIS COM BAIXO NÍVEL DE INTERFERÊNCIA. AF_04/2016</v>
          </cell>
          <cell r="C4196" t="str">
            <v>M3</v>
          </cell>
          <cell r="D4196" t="str">
            <v>CR</v>
          </cell>
          <cell r="E4196" t="str">
            <v>4,66</v>
          </cell>
        </row>
        <row r="4197">
          <cell r="A4197">
            <v>93382</v>
          </cell>
          <cell r="B4197" t="str">
            <v xml:space="preserve">REATERRO MANUAL DE VALAS COM COMPACTAÇÃO MECANIZADA. AF_04/2016 </v>
          </cell>
          <cell r="C4197" t="str">
            <v>M3</v>
          </cell>
          <cell r="D4197" t="str">
            <v>CR</v>
          </cell>
          <cell r="E4197" t="str">
            <v>16,06</v>
          </cell>
        </row>
        <row r="4198">
          <cell r="A4198" t="str">
            <v>0022</v>
          </cell>
          <cell r="B4198" t="str">
            <v>CARGA, DESCARGA E/OU TRANSPORTE DE MATERIAIS TRANSPORTE COMERCIAL COM CAMINHAO CARROCERIA 9 T, RODOVIA EM LEITO NAT URAL</v>
          </cell>
        </row>
        <row r="4199">
          <cell r="A4199">
            <v>72838</v>
          </cell>
          <cell r="B4199" t="str">
            <v>TRANSPORTE COMERCIAL COM CAMINHAO CARROCERIA 9 T, RODOVIA EM LEITO NAT URAL</v>
          </cell>
          <cell r="C4199" t="str">
            <v>TXKM</v>
          </cell>
          <cell r="D4199" t="str">
            <v>AS</v>
          </cell>
          <cell r="E4199" t="str">
            <v>0,68</v>
          </cell>
        </row>
        <row r="4200">
          <cell r="A4200">
            <v>72839</v>
          </cell>
          <cell r="B4200" t="str">
            <v>TRANSPORTE COMERCIAL COM CAMINHAO CARROCERIA 9 T, RODOVIA COM REVESTIM ENTO PRIMARIO</v>
          </cell>
          <cell r="C4200" t="str">
            <v>TXKM</v>
          </cell>
          <cell r="D4200" t="str">
            <v>AS</v>
          </cell>
          <cell r="E4200" t="str">
            <v>0,55</v>
          </cell>
        </row>
        <row r="4201">
          <cell r="A4201">
            <v>72840</v>
          </cell>
          <cell r="B4201" t="str">
            <v>TRANSPORTE COMERCIAL COM CAMINHAO CARROCERIA 9 T, RODOVIA PAVIMENTADA TRANSPORTE COMERCIAL COM CAMINHAO BASCULANTE 6 M3, RODOVIA EM LEITO NA TURAL</v>
          </cell>
          <cell r="C4201" t="str">
            <v>TXKM</v>
          </cell>
          <cell r="D4201" t="str">
            <v>AS</v>
          </cell>
          <cell r="E4201" t="str">
            <v>0,46</v>
          </cell>
        </row>
        <row r="4202">
          <cell r="A4202">
            <v>72841</v>
          </cell>
          <cell r="B4202" t="str">
            <v>TRANSPORTE COMERCIAL COM CAMINHAO BASCULANTE 6 M3, RODOVIA EM LEITO NA TURAL</v>
          </cell>
          <cell r="C4202" t="str">
            <v>TXKM</v>
          </cell>
          <cell r="D4202" t="str">
            <v>AS</v>
          </cell>
          <cell r="E4202" t="str">
            <v>0,87</v>
          </cell>
        </row>
        <row r="4203">
          <cell r="A4203">
            <v>72842</v>
          </cell>
          <cell r="B4203" t="str">
            <v>TRANSPORTE COMERCIAL COM CAMINHAO BASCULANTE 6 M3, RODOVIA COM REVESTI MENTO PRIMARIO</v>
          </cell>
          <cell r="C4203" t="str">
            <v>TXKM</v>
          </cell>
          <cell r="D4203" t="str">
            <v>AS</v>
          </cell>
          <cell r="E4203" t="str">
            <v>0,70</v>
          </cell>
        </row>
        <row r="4204">
          <cell r="A4204">
            <v>72843</v>
          </cell>
          <cell r="B4204" t="str">
            <v>TRANSPORTE COMERCIAL COM CAMINHAO BASCULANTE 6 M3, RODOVIA PAVIMENTADA CARGA, MANOBRAS E DESCARGA DE AREIA, BRITA, PEDRA DE MAO E SOLOS COM C AMINHAO BASCULANTE 6 M3 (DESCARGA LIVRE)</v>
          </cell>
          <cell r="C4204" t="str">
            <v>TXKM</v>
          </cell>
          <cell r="D4204" t="str">
            <v>AS</v>
          </cell>
          <cell r="E4204" t="str">
            <v>0,58</v>
          </cell>
        </row>
        <row r="4205">
          <cell r="A4205">
            <v>72844</v>
          </cell>
          <cell r="B4205" t="str">
            <v>CARGA, MANOBRAS E DESCARGA DE AREIA, BRITA, PEDRA DE MAO E SOLOS COM C AMINHAO BASCULANTE 6 M3 (DESCARGA LIVRE)</v>
          </cell>
          <cell r="C4205" t="str">
            <v>T</v>
          </cell>
          <cell r="D4205" t="str">
            <v>AS</v>
          </cell>
          <cell r="E4205" t="str">
            <v>0,61</v>
          </cell>
        </row>
        <row r="4206">
          <cell r="A4206">
            <v>72845</v>
          </cell>
          <cell r="B4206" t="str">
            <v>CARGA, MANOBRAS E DESCARGA DE BRITA PARA TRATAMENTOS SUPERFICIAIS, COM CAMINHAO BASCULANTE 6 M3</v>
          </cell>
          <cell r="C4206" t="str">
            <v>T</v>
          </cell>
          <cell r="D4206" t="str">
            <v>AS</v>
          </cell>
          <cell r="E4206" t="str">
            <v>3,65</v>
          </cell>
        </row>
        <row r="4207">
          <cell r="A4207">
            <v>72846</v>
          </cell>
          <cell r="B4207" t="str">
            <v>CARGA, MANOBRAS E DESCARGA DE MISTURA BETUMINOSA A QUENTE, COM CAMINHA O BASCULANTE 6 M3</v>
          </cell>
          <cell r="C4207" t="str">
            <v>T</v>
          </cell>
          <cell r="D4207" t="str">
            <v>AS</v>
          </cell>
          <cell r="E4207" t="str">
            <v>3,01</v>
          </cell>
        </row>
        <row r="4208">
          <cell r="A4208">
            <v>72847</v>
          </cell>
          <cell r="B4208" t="str">
            <v>CARGA, MANOBRAS E DESCARGA DE MISTURA BETUMINOSA A FRIO, COM CAMINHAO BASCULANTE 6 M3</v>
          </cell>
          <cell r="C4208" t="str">
            <v>T</v>
          </cell>
          <cell r="D4208" t="str">
            <v>AS</v>
          </cell>
          <cell r="E4208" t="str">
            <v>6,50</v>
          </cell>
        </row>
        <row r="4209">
          <cell r="A4209">
            <v>72848</v>
          </cell>
          <cell r="B4209" t="str">
            <v>CARGA, MANOBRAS E DESCARGA DE BRITA PARA BASE DE MACADAME, COM CAMINHA O BASCULANTE 6 M3</v>
          </cell>
          <cell r="C4209" t="str">
            <v>T</v>
          </cell>
          <cell r="D4209" t="str">
            <v>AS</v>
          </cell>
          <cell r="E4209" t="str">
            <v>1,62</v>
          </cell>
        </row>
        <row r="4210">
          <cell r="A4210">
            <v>72849</v>
          </cell>
          <cell r="B4210" t="str">
            <v>CARGA, MANOBRAS E DESCARGA DE MISTURAS DE SOLOS E AGREGADOS (BASES EST ABILIZADAS EM USINA) COM CAMINHAO BASCULANTE 6 M3</v>
          </cell>
          <cell r="C4210" t="str">
            <v>T</v>
          </cell>
          <cell r="D4210" t="str">
            <v>AS</v>
          </cell>
          <cell r="E4210" t="str">
            <v>2,08</v>
          </cell>
        </row>
        <row r="4211">
          <cell r="A4211">
            <v>72850</v>
          </cell>
          <cell r="B4211" t="str">
            <v>CARGA, MANOBRAS E DESCARGA DE MATERIAIS DIVERSOS, COM CAMINHAO CARROCE RIA 9T (CARGA E DESCARGA MANUAIS)</v>
          </cell>
          <cell r="C4211" t="str">
            <v>T</v>
          </cell>
          <cell r="D4211" t="str">
            <v>AS</v>
          </cell>
          <cell r="E4211" t="str">
            <v>8,62</v>
          </cell>
        </row>
        <row r="4212">
          <cell r="A4212">
            <v>72851</v>
          </cell>
          <cell r="B4212" t="str">
            <v>TRANSPORTE LOCAL COM CAMINHAO BASCULANTE 6 M3, RODOVIA EM LEITO NATURA L, DMT ATE 200 M</v>
          </cell>
          <cell r="C4212" t="str">
            <v>M3</v>
          </cell>
          <cell r="D4212" t="str">
            <v>AS</v>
          </cell>
          <cell r="E4212" t="str">
            <v>2,96</v>
          </cell>
        </row>
        <row r="4213">
          <cell r="A4213">
            <v>72852</v>
          </cell>
          <cell r="B4213" t="str">
            <v>TRANSPORTE LOCAL COM CAMINHAO BASCULANTE 6 M3, RODOVIA EM LEITO NATURA  L, DMT 200 A 400 M</v>
          </cell>
          <cell r="C4213" t="str">
            <v>M3</v>
          </cell>
          <cell r="D4213" t="str">
            <v>AS</v>
          </cell>
          <cell r="E4213" t="str">
            <v>3,04</v>
          </cell>
        </row>
        <row r="4214">
          <cell r="A4214">
            <v>72853</v>
          </cell>
          <cell r="B4214" t="str">
            <v>TRANSPORTE LOCAL COM CAMINHAO BASCULANTE 6 M3, RODOVIA EM LEITO NATURA L, DMT 400 A 600 M</v>
          </cell>
          <cell r="C4214" t="str">
            <v>M3</v>
          </cell>
          <cell r="D4214" t="str">
            <v>AS</v>
          </cell>
          <cell r="E4214" t="str">
            <v>3,12</v>
          </cell>
        </row>
        <row r="4215">
          <cell r="A4215">
            <v>72854</v>
          </cell>
          <cell r="B4215" t="str">
            <v>TRANSPORTE LOCAL COM CAMINHAO BASCULANTE 6 M3, RODOVIA EM LEITO NATURA L, DMT 600 A 800 M</v>
          </cell>
          <cell r="C4215" t="str">
            <v>M3</v>
          </cell>
          <cell r="D4215" t="str">
            <v>AS</v>
          </cell>
          <cell r="E4215" t="str">
            <v>3,21</v>
          </cell>
        </row>
        <row r="4216">
          <cell r="A4216">
            <v>72855</v>
          </cell>
          <cell r="B4216" t="str">
            <v>TRANSPORTE LOCAL COM CAMINHAO BASCULANTE 6 M3, RODOVIA EM LEITO NATURA L, DMT 800 A 1.000 M</v>
          </cell>
          <cell r="C4216" t="str">
            <v>M3</v>
          </cell>
          <cell r="D4216" t="str">
            <v>AS</v>
          </cell>
          <cell r="E4216" t="str">
            <v>3,30</v>
          </cell>
        </row>
        <row r="4217">
          <cell r="A4217">
            <v>72856</v>
          </cell>
          <cell r="B4217" t="str">
            <v>TRANSPORTE LOCAL COM CAMINHAO BASCULANTE 6 M3, RODOVIA EM LEITO NATURA L</v>
          </cell>
          <cell r="C4217" t="str">
            <v>M3XKM</v>
          </cell>
          <cell r="D4217" t="str">
            <v>AS</v>
          </cell>
          <cell r="E4217" t="str">
            <v>1,44</v>
          </cell>
        </row>
        <row r="4218">
          <cell r="A4218">
            <v>72857</v>
          </cell>
          <cell r="B4218" t="str">
            <v>TRANSPORTE LOCAL COM CAMINHAO BASCULANTE 6 M3, RODOVIA COM REVESTIMENT O PRIMARIO, DMT ATE 200 M</v>
          </cell>
          <cell r="C4218" t="str">
            <v>M3</v>
          </cell>
          <cell r="D4218" t="str">
            <v>AS</v>
          </cell>
          <cell r="E4218" t="str">
            <v>2,63</v>
          </cell>
        </row>
        <row r="4219">
          <cell r="A4219">
            <v>72858</v>
          </cell>
          <cell r="B4219" t="str">
            <v>TRANSPORTE LOCAL COM CAMINHAO BASCULANTE 6 M3, RODOVIA COM REVESTIMENT O PRIMARIO, DMT 200 A 400 M</v>
          </cell>
          <cell r="C4219" t="str">
            <v>M3</v>
          </cell>
          <cell r="D4219" t="str">
            <v>AS</v>
          </cell>
          <cell r="E4219" t="str">
            <v>2,70</v>
          </cell>
        </row>
        <row r="4220">
          <cell r="A4220">
            <v>72859</v>
          </cell>
          <cell r="B4220" t="str">
            <v>TRANSPORTE LOCAL COM CAMINHAO BASCULANTE 6 M3, RODOVIA COM REVESTIMENT O PRIMARIO, DMT 400 A 600 M</v>
          </cell>
          <cell r="C4220" t="str">
            <v>M3</v>
          </cell>
          <cell r="D4220" t="str">
            <v>AS</v>
          </cell>
          <cell r="E4220" t="str">
            <v>2,78</v>
          </cell>
        </row>
        <row r="4221">
          <cell r="A4221">
            <v>72860</v>
          </cell>
          <cell r="B4221" t="str">
            <v>TRANSPORTE LOCAL COM CAMINHAO BASCULANTE 6 M3, RODOVIA COM REVESTIMENT O PRIMARIO, DMT 600 A 800 M</v>
          </cell>
          <cell r="C4221" t="str">
            <v>M3</v>
          </cell>
          <cell r="D4221" t="str">
            <v>AS</v>
          </cell>
          <cell r="E4221" t="str">
            <v>2,86</v>
          </cell>
        </row>
        <row r="4222">
          <cell r="A4222">
            <v>72874</v>
          </cell>
          <cell r="B4222" t="str">
            <v>TRANSPORTE LOCAL COM CAMINHAO BASCULANTE 6 M3, RODOVIA COM REVESTIMENT O PRIMARIO, DMT 800 A 1.000 M</v>
          </cell>
          <cell r="C4222" t="str">
            <v>M3</v>
          </cell>
          <cell r="D4222" t="str">
            <v>AS</v>
          </cell>
          <cell r="E4222" t="str">
            <v>2,93</v>
          </cell>
        </row>
        <row r="4223">
          <cell r="A4223">
            <v>72875</v>
          </cell>
          <cell r="B4223" t="str">
            <v>TRANSPORTE LOCAL COM CAMINHÃO BASCULANTE 6 M3, RODOVIA COM REVESTIMENT O PRIMARIO</v>
          </cell>
          <cell r="C4223" t="str">
            <v>M3XKM</v>
          </cell>
          <cell r="D4223" t="str">
            <v>AS</v>
          </cell>
          <cell r="E4223" t="str">
            <v>1,28</v>
          </cell>
        </row>
        <row r="4224">
          <cell r="A4224">
            <v>72876</v>
          </cell>
          <cell r="B4224" t="str">
            <v>TRANSPORTE LOCAL COM CAMINHÃO BASCULANTE 6 M3, RODOVIA PAVIMENTADA, DM T ATE 200 M</v>
          </cell>
          <cell r="C4224" t="str">
            <v>M3</v>
          </cell>
          <cell r="D4224" t="str">
            <v>AS</v>
          </cell>
          <cell r="E4224" t="str">
            <v>2,36</v>
          </cell>
        </row>
        <row r="4225">
          <cell r="A4225">
            <v>72877</v>
          </cell>
          <cell r="B4225" t="str">
            <v>TRANSPORTE LOCAL COM CAMINHAO BASCULANTE 6 M3, RODOVIA PAVIMENTADA, DM T 200 A 400 M</v>
          </cell>
          <cell r="C4225" t="str">
            <v>M3</v>
          </cell>
          <cell r="D4225" t="str">
            <v>AS</v>
          </cell>
          <cell r="E4225" t="str">
            <v>2,43</v>
          </cell>
        </row>
        <row r="4226">
          <cell r="A4226">
            <v>72878</v>
          </cell>
          <cell r="B4226" t="str">
            <v>TRANSPORTE LOCAL COM CAMINHAO BASCULANTE 6 M3, RODOVIA PAVIMENTADA, DM T 400 A 600 M</v>
          </cell>
          <cell r="C4226" t="str">
            <v>M3</v>
          </cell>
          <cell r="D4226" t="str">
            <v>AS</v>
          </cell>
          <cell r="E4226" t="str">
            <v>2,49</v>
          </cell>
        </row>
        <row r="4227">
          <cell r="A4227">
            <v>72879</v>
          </cell>
          <cell r="B4227" t="str">
            <v>TRANSPORTE LOCAL COM CAMINHAO BASCULANTE 6 M3, RODOVIA PAVIMENTADA, DM  T 600 A 800 M</v>
          </cell>
          <cell r="C4227" t="str">
            <v>M3</v>
          </cell>
          <cell r="D4227" t="str">
            <v>AS</v>
          </cell>
          <cell r="E4227" t="str">
            <v>2,57</v>
          </cell>
        </row>
        <row r="4228">
          <cell r="A4228">
            <v>72880</v>
          </cell>
          <cell r="B4228" t="str">
            <v>TRANSPORTE LOCAL COM CAMINHAO BASCULANTE 6 M3, RODOVIA PAVIMENTADA, DM T 800 A 1.000 M</v>
          </cell>
          <cell r="C4228" t="str">
            <v>M3</v>
          </cell>
          <cell r="D4228" t="str">
            <v>AS</v>
          </cell>
          <cell r="E4228" t="str">
            <v>2,63</v>
          </cell>
        </row>
        <row r="4229">
          <cell r="A4229">
            <v>72881</v>
          </cell>
          <cell r="B4229" t="str">
            <v>TRANSPORTE LOCAL COM CAMINHAO BASCULANTE 6 M3, RODOVIA PAVIMENTADA ( P ARA DISTANCIAS SUPERIORES A 4 KM )</v>
          </cell>
          <cell r="C4229" t="str">
            <v>M3XKM</v>
          </cell>
          <cell r="D4229" t="str">
            <v>AS</v>
          </cell>
          <cell r="E4229" t="str">
            <v>1,15</v>
          </cell>
        </row>
        <row r="4230">
          <cell r="A4230">
            <v>72882</v>
          </cell>
          <cell r="B4230" t="str">
            <v>TRANSPORTE COMERCIAL COM CAMINHAO CARROCERIA 9 T, RODOVIA EM LEITO NAT URAL</v>
          </cell>
          <cell r="C4230" t="str">
            <v>M3XKM</v>
          </cell>
          <cell r="D4230" t="str">
            <v>AS</v>
          </cell>
          <cell r="E4230" t="str">
            <v>1,02</v>
          </cell>
        </row>
        <row r="4231">
          <cell r="A4231">
            <v>72883</v>
          </cell>
          <cell r="B4231" t="str">
            <v>TRANSPORTE COMERCIAL COM CAMINHAO CARROCERIA 9 T, RODOVIA COM REVESTIM ENTO PRIMARIO</v>
          </cell>
          <cell r="C4231" t="str">
            <v>M3XKM</v>
          </cell>
          <cell r="D4231" t="str">
            <v>AS</v>
          </cell>
          <cell r="E4231" t="str">
            <v>0,81</v>
          </cell>
        </row>
        <row r="4232">
          <cell r="A4232">
            <v>72884</v>
          </cell>
          <cell r="B4232" t="str">
            <v>TRANSPORTE COMERCIAL COM CAMINHAO CARROCERIA 9 T, RODOVIA PAVIMENTADA TRANSPORTE COMERCIAL COM CAMINHAO BASCULANTE 6 M3, RODOVIA EM LEITO NA TURAL</v>
          </cell>
          <cell r="C4232" t="str">
            <v>M3XKM</v>
          </cell>
          <cell r="D4232" t="str">
            <v>AS</v>
          </cell>
          <cell r="E4232" t="str">
            <v>0,68</v>
          </cell>
        </row>
        <row r="4233">
          <cell r="A4233">
            <v>72885</v>
          </cell>
          <cell r="B4233" t="str">
            <v>TRANSPORTE COMERCIAL COM CAMINHAO BASCULANTE 6 M3, RODOVIA EM LEITO NA TURAL</v>
          </cell>
          <cell r="C4233" t="str">
            <v>M3XKM</v>
          </cell>
          <cell r="D4233" t="str">
            <v>AS</v>
          </cell>
          <cell r="E4233" t="str">
            <v>1,30</v>
          </cell>
        </row>
        <row r="4234">
          <cell r="A4234">
            <v>72886</v>
          </cell>
          <cell r="B4234" t="str">
            <v>TRANSPORTE COMERCIAL COM CAMINHAO BASCULANTE 6 M3, RODOVIA COM REVESTI MENTO PRIMARIO</v>
          </cell>
          <cell r="C4234" t="str">
            <v>M3XKM</v>
          </cell>
          <cell r="D4234" t="str">
            <v>AS</v>
          </cell>
          <cell r="E4234" t="str">
            <v>1,04</v>
          </cell>
        </row>
        <row r="4235">
          <cell r="A4235">
            <v>72887</v>
          </cell>
          <cell r="B4235" t="str">
            <v>TRANSPORTE COMERCIAL COM CAMINHAO BASCULANTE 6 M3, RODOVIA PAVIMENTADA CARGA, MANOBRAS E DESCARGA DE AREIA, BRITA, PEDRA DE MAO E SOLOS COM C AMINHAO BASCULANTE 6 M3 (DESCARGA LIVRE)</v>
          </cell>
          <cell r="C4235" t="str">
            <v>M3XKM</v>
          </cell>
          <cell r="D4235" t="str">
            <v>AS</v>
          </cell>
          <cell r="E4235" t="str">
            <v>0,87</v>
          </cell>
        </row>
        <row r="4236">
          <cell r="A4236">
            <v>72888</v>
          </cell>
          <cell r="B4236" t="str">
            <v>CARGA, MANOBRAS E DESCARGA DE AREIA, BRITA, PEDRA DE MAO E SOLOS COM C AMINHAO BASCULANTE 6 M3 (DESCARGA LIVRE)</v>
          </cell>
          <cell r="C4236" t="str">
            <v>M3</v>
          </cell>
          <cell r="D4236" t="str">
            <v>AS</v>
          </cell>
          <cell r="E4236" t="str">
            <v>0,91</v>
          </cell>
        </row>
        <row r="4237">
          <cell r="A4237">
            <v>72890</v>
          </cell>
          <cell r="B4237" t="str">
            <v>CARGA, MANOBRAS E DESCARGA DE BRITA PARA TRATAMENTOS SUPERFICIAIS, COM CAMINHAO BASCULANTE 6 M3, DESCARGA EM DISTRIBUIDOR</v>
          </cell>
          <cell r="C4237" t="str">
            <v>M3</v>
          </cell>
          <cell r="D4237" t="str">
            <v>AS</v>
          </cell>
          <cell r="E4237" t="str">
            <v>5,48</v>
          </cell>
        </row>
        <row r="4238">
          <cell r="A4238">
            <v>72891</v>
          </cell>
          <cell r="B4238" t="str">
            <v>CARGA, MANOBRAS E DESCARGA DE MISTURA BETUMINOSA A QUENTE, COM CAMINHA O BASCULANTE 6 M3, DESCARGA EM VIBRO-ACABADORA</v>
          </cell>
          <cell r="C4238" t="str">
            <v>M3</v>
          </cell>
          <cell r="D4238" t="str">
            <v>AS</v>
          </cell>
          <cell r="E4238" t="str">
            <v>4,52</v>
          </cell>
        </row>
        <row r="4239">
          <cell r="A4239">
            <v>72892</v>
          </cell>
          <cell r="B4239" t="str">
            <v>CARGA, MANOBRAS E DESCARGA DE DE MISTURA BETUMINOSA A FRIO, COM CAMINH AO BASCULANTE 6 M3, DESCARGA EM VIBRO-ACABADORA</v>
          </cell>
          <cell r="C4239" t="str">
            <v>M3</v>
          </cell>
          <cell r="D4239" t="str">
            <v>AS</v>
          </cell>
          <cell r="E4239" t="str">
            <v>9,75</v>
          </cell>
        </row>
        <row r="4240">
          <cell r="A4240">
            <v>72893</v>
          </cell>
          <cell r="B4240" t="str">
            <v>CARGA, MANOBRAS E DESCARGA DE BRITA PARA BASE DE MACADAME, COM CAMINHA O BASCULANTE 6 M3, DESCARGA EM DISTRIBUIDOR</v>
          </cell>
          <cell r="C4240" t="str">
            <v>M3</v>
          </cell>
          <cell r="D4240" t="str">
            <v>AS</v>
          </cell>
          <cell r="E4240" t="str">
            <v>2,43</v>
          </cell>
        </row>
        <row r="4241">
          <cell r="A4241">
            <v>72894</v>
          </cell>
          <cell r="B4241" t="str">
            <v>CARGA, MANOBRAS E DESCARGA DE MISTURAS DE SOLOS E AGREGADOS, COM CAMIN HAO BASCULANTE 6 M3, DESCARGA EM DISTRIBUIDOR</v>
          </cell>
          <cell r="C4241" t="str">
            <v>M3</v>
          </cell>
          <cell r="D4241" t="str">
            <v>AS</v>
          </cell>
          <cell r="E4241" t="str">
            <v>3,12</v>
          </cell>
        </row>
        <row r="4242">
          <cell r="A4242">
            <v>72895</v>
          </cell>
          <cell r="B4242" t="str">
            <v>CARGA, MANOBRAS E DESCARGA DE MATERIAIS DIVERSOS, COM CAMINHAO CARROCE  RIA 9 T (CARGA E DESCARGA MANUAIS)</v>
          </cell>
          <cell r="C4242" t="str">
            <v>M3</v>
          </cell>
          <cell r="D4242" t="str">
            <v>AS</v>
          </cell>
          <cell r="E4242" t="str">
            <v>16,44</v>
          </cell>
        </row>
        <row r="4243">
          <cell r="A4243">
            <v>72896</v>
          </cell>
          <cell r="B4243" t="str">
            <v>CARGA MANUAL DE TERRA EM CAMINHAO BASCULANTE 6 M3</v>
          </cell>
          <cell r="C4243" t="str">
            <v>M3</v>
          </cell>
          <cell r="D4243" t="str">
            <v>AS</v>
          </cell>
          <cell r="E4243" t="str">
            <v>13,27</v>
          </cell>
        </row>
        <row r="4244">
          <cell r="A4244">
            <v>72897</v>
          </cell>
          <cell r="B4244" t="str">
            <v>CARGA MANUAL DE ENTULHO EM CAMINHAO BASCULANTE 6 M3</v>
          </cell>
          <cell r="C4244" t="str">
            <v>M3</v>
          </cell>
          <cell r="D4244" t="str">
            <v>AS</v>
          </cell>
          <cell r="E4244" t="str">
            <v>15,99</v>
          </cell>
        </row>
        <row r="4245">
          <cell r="A4245">
            <v>72898</v>
          </cell>
          <cell r="B4245" t="str">
            <v>CARGA E DESCARGA MECANIZADAS DE ENTULHO EM CAMINHAO BASCULANTE 6 M3 TRANSPORTE DE ENTULHO COM CAMINHÃO BASCULANTE 6 M3, RODOVIA PAVIMENTAD A, DMT ATE 0,5 KM</v>
          </cell>
          <cell r="C4245" t="str">
            <v>M3</v>
          </cell>
          <cell r="D4245" t="str">
            <v>AS</v>
          </cell>
          <cell r="E4245" t="str">
            <v>0,91</v>
          </cell>
        </row>
        <row r="4246">
          <cell r="A4246">
            <v>72899</v>
          </cell>
          <cell r="B4246" t="str">
            <v>TRANSPORTE DE ENTULHO COM CAMINHÃO BASCULANTE 6 M3, RODOVIA PAVIMENTAD A, DMT ATE 0,5 KM</v>
          </cell>
          <cell r="C4246" t="str">
            <v>M3</v>
          </cell>
          <cell r="D4246" t="str">
            <v>AS</v>
          </cell>
          <cell r="E4246" t="str">
            <v>4,25</v>
          </cell>
        </row>
        <row r="4247">
          <cell r="A4247">
            <v>72900</v>
          </cell>
          <cell r="B4247" t="str">
            <v>TRANSPORTE DE ENTULHO COM CAMINHAO BASCULANTE 6 M3, RODOVIA PAVIMENTAD A, DMT 0,5 A 1,0 KM</v>
          </cell>
          <cell r="C4247" t="str">
            <v>M3</v>
          </cell>
          <cell r="D4247" t="str">
            <v>AS</v>
          </cell>
          <cell r="E4247" t="str">
            <v>4,68</v>
          </cell>
        </row>
        <row r="4248">
          <cell r="A4248">
            <v>74010</v>
          </cell>
          <cell r="B4248" t="str">
            <v>CARGA E DESCARGA MECANIZADA CARGA E DESCARGA MECANICA DE SOLO UTILIZANDO CAMINHAO BASCULANTE 6,0M3 /16T E PA CARREGADEIRA SOBRE PNEUS 128 HP, CAPACIDADE DA CAÇAMBA 1,7 A 2,8 M3, PESO OPERACIONAL 11632 KG</v>
          </cell>
        </row>
        <row r="4249">
          <cell r="A4249" t="str">
            <v>74010/001</v>
          </cell>
          <cell r="B4249" t="str">
            <v>CARGA E DESCARGA MECANICA DE SOLO UTILIZANDO CAMINHAO BASCULANTE 6,0M3 /16T E PA CARREGADEIRA SOBRE PNEUS 128 HP, CAPACIDADE DA CAÇAMBA 1,7 A 2,8 M3, PESO OPERACIONAL 11632 KG</v>
          </cell>
          <cell r="C4249" t="str">
            <v>M3</v>
          </cell>
          <cell r="D4249" t="str">
            <v>AS</v>
          </cell>
          <cell r="E4249" t="str">
            <v>1,50</v>
          </cell>
        </row>
        <row r="4250">
          <cell r="A4250">
            <v>74241</v>
          </cell>
          <cell r="B4250" t="str">
            <v>EMPILHAMENTO DE SOLO ORGANICO EMPILHAMENTO DE SOLO ORGANICO RETIRADO NA AREA DO ATERRO COM TRATOR SO BRE ESTEIRAS D6</v>
          </cell>
        </row>
        <row r="4251">
          <cell r="A4251" t="str">
            <v>74241/001</v>
          </cell>
          <cell r="B4251" t="str">
            <v>EMPILHAMENTO DE SOLO ORGANICO RETIRADO NA AREA DO ATERRO COM TRATOR SO BRE ESTEIRAS D6</v>
          </cell>
          <cell r="C4251" t="str">
            <v>M3</v>
          </cell>
          <cell r="D4251" t="str">
            <v>CR</v>
          </cell>
          <cell r="E4251" t="str">
            <v>3,23</v>
          </cell>
        </row>
        <row r="4252">
          <cell r="A4252">
            <v>74255</v>
          </cell>
          <cell r="B4252" t="str">
            <v>CARGA MANUAL EM CAMINHAO BASCULANTE CARGA MANUAL DE TERRA EM CAMINHAO BASCULANTE (NAO INCLUI O CUSTO CUSTO IMPRODUTIVO DO CAMINHAO BASCULANTE)</v>
          </cell>
        </row>
        <row r="4253">
          <cell r="A4253" t="str">
            <v>74255/001</v>
          </cell>
          <cell r="B4253" t="str">
            <v>CARGA MANUAL DE TERRA EM CAMINHAO BASCULANTE (NAO INCLUI O CUSTO CUSTO IMPRODUTIVO DO CAMINHAO BASCULANTE)</v>
          </cell>
          <cell r="C4253" t="str">
            <v>M3</v>
          </cell>
          <cell r="D4253" t="str">
            <v>CR</v>
          </cell>
          <cell r="E4253" t="str">
            <v>7,22</v>
          </cell>
        </row>
        <row r="4254">
          <cell r="A4254" t="str">
            <v>74255/003</v>
          </cell>
          <cell r="B4254" t="str">
            <v>CARGA MANUAL DE MATERIAL A GRANEL (2 SERVENTES) EM CAMINHAO BASCULANTE C/ CACAMBA DE 6,0M3 INCLUINDO DESCARGA MECÂNICA</v>
          </cell>
          <cell r="C4254" t="str">
            <v>M3</v>
          </cell>
          <cell r="D4254" t="str">
            <v>AS</v>
          </cell>
          <cell r="E4254" t="str">
            <v>20,65</v>
          </cell>
        </row>
        <row r="4255">
          <cell r="A4255">
            <v>79492</v>
          </cell>
          <cell r="B4255" t="str">
            <v>CARGA MANUAL DE ROCHA EM CAMINHAO BASCULANTE</v>
          </cell>
          <cell r="C4255" t="str">
            <v>M3</v>
          </cell>
          <cell r="D4255" t="str">
            <v>AS</v>
          </cell>
          <cell r="E4255" t="str">
            <v>41,54</v>
          </cell>
        </row>
        <row r="4256">
          <cell r="A4256">
            <v>83356</v>
          </cell>
          <cell r="B4256" t="str">
            <v>TRANSPORTE COMERCIAL DE BRITA</v>
          </cell>
          <cell r="C4256" t="str">
            <v>M3XKM</v>
          </cell>
          <cell r="D4256" t="str">
            <v>AS</v>
          </cell>
          <cell r="E4256" t="str">
            <v>0,62</v>
          </cell>
        </row>
        <row r="4257">
          <cell r="A4257">
            <v>83357</v>
          </cell>
          <cell r="B4257" t="str">
            <v>TRANSPORTE LOCAL DE MASSA ASFALTICA - PAVIMENTACAO URBANA</v>
          </cell>
          <cell r="C4257" t="str">
            <v>M3XKM</v>
          </cell>
          <cell r="D4257" t="str">
            <v>AS</v>
          </cell>
          <cell r="E4257" t="str">
            <v>0,79</v>
          </cell>
        </row>
        <row r="4258">
          <cell r="A4258">
            <v>83358</v>
          </cell>
          <cell r="B4258" t="str">
            <v>TRANSPORTE DE PAVIMENTACAO REMOVIDA (RODOVIAS NAO URBANAS)</v>
          </cell>
          <cell r="C4258" t="str">
            <v>M3XKM</v>
          </cell>
          <cell r="D4258" t="str">
            <v>AS</v>
          </cell>
          <cell r="E4258" t="str">
            <v>1,28</v>
          </cell>
        </row>
        <row r="4259">
          <cell r="A4259" t="str">
            <v>0225</v>
          </cell>
          <cell r="B4259" t="str">
            <v xml:space="preserve">REGULARIZACAO E APILOAMENTO DE FUNDO DE VALAS PREPARO DE FUNDO DE VALA (LASTRO) COM LARGURA MENOR QUE 1,5 M, COM CAM ADA DE AREIA, LANÇAMENTO MANUAL, EM LOCAL COM NÍVEL BAIXO DE INTERFERÊ NCIA. AF_05/2016 </v>
          </cell>
        </row>
        <row r="4260">
          <cell r="A4260">
            <v>94102</v>
          </cell>
          <cell r="B4260" t="str">
            <v xml:space="preserve">PREPARO DE FUNDO DE VALA (LASTRO) COM LARGURA MENOR QUE 1,5 M, COM CAM ADA DE AREIA, LANÇAMENTO MANUAL, EM LOCAL COM NÍVEL BAIXO DE INTERFERÊ NCIA. AF_05/2016 </v>
          </cell>
          <cell r="C4260" t="str">
            <v>M3</v>
          </cell>
          <cell r="D4260" t="str">
            <v>CR</v>
          </cell>
          <cell r="E4260" t="str">
            <v>190,71</v>
          </cell>
        </row>
        <row r="4261">
          <cell r="A4261">
            <v>94111</v>
          </cell>
          <cell r="B4261" t="str">
            <v>PREPARO DE FUNDO DE VALA (LASTRO) COM LARGURA MENOR QUE 1,5 M, COM CAM ADA DE AREIA, LANÇAMENTO MECANIZADO, EM LOCAL COM NÍVEL BAIXO DE INTER FERÊNCIA. AF_05/2016</v>
          </cell>
          <cell r="C4261" t="str">
            <v>M3</v>
          </cell>
          <cell r="D4261" t="str">
            <v>CR</v>
          </cell>
          <cell r="E4261" t="str">
            <v>200,60</v>
          </cell>
        </row>
        <row r="4262">
          <cell r="A4262" t="str">
            <v>0282</v>
          </cell>
          <cell r="B4262" t="str">
            <v>FORNEC. DE MAT. C/OU S/CARGA, DESC. E TRANSPORTE</v>
          </cell>
        </row>
        <row r="4263">
          <cell r="A4263">
            <v>6514</v>
          </cell>
          <cell r="B4263" t="str">
            <v>FORNECIMENTO E LANCAMENTO DE BRITA N. 4</v>
          </cell>
          <cell r="C4263" t="str">
            <v>M3</v>
          </cell>
          <cell r="D4263" t="str">
            <v>CR</v>
          </cell>
          <cell r="E4263" t="str">
            <v>104,33</v>
          </cell>
        </row>
        <row r="4264">
          <cell r="A4264">
            <v>88549</v>
          </cell>
          <cell r="B4264" t="str">
            <v>FORNECIMENTO E ASSENTAMENTO DE BRITA 2-DRENOS E FILTROS MM</v>
          </cell>
          <cell r="C4264" t="str">
            <v>M3</v>
          </cell>
          <cell r="D4264" t="str">
            <v>CR</v>
          </cell>
          <cell r="E4264" t="str">
            <v>85,59</v>
          </cell>
        </row>
        <row r="4265">
          <cell r="A4265" t="str">
            <v>0283</v>
          </cell>
          <cell r="B4265" t="str">
            <v>COMPACTACAO OU APILOAMENTO</v>
          </cell>
        </row>
        <row r="4266">
          <cell r="A4266">
            <v>5622</v>
          </cell>
          <cell r="B4266" t="str">
            <v>REGULARIZACAO E COMPACTACAO MANUAL DE TERRENO COM SOQUETE</v>
          </cell>
          <cell r="C4266" t="str">
            <v>M2</v>
          </cell>
          <cell r="D4266" t="str">
            <v>CR</v>
          </cell>
          <cell r="E4266" t="str">
            <v>3,97</v>
          </cell>
        </row>
        <row r="4267">
          <cell r="A4267">
            <v>41721</v>
          </cell>
          <cell r="B4267" t="str">
            <v>COMPACTACAO MECANICA A 95% DO PROCTOR NORMAL - PAVIMENTACAO URBANA</v>
          </cell>
          <cell r="C4267" t="str">
            <v>M3</v>
          </cell>
          <cell r="D4267" t="str">
            <v>AS</v>
          </cell>
          <cell r="E4267" t="str">
            <v>2,55</v>
          </cell>
        </row>
        <row r="4268">
          <cell r="A4268">
            <v>41722</v>
          </cell>
          <cell r="B4268" t="str">
            <v>COMPACTACAO MECANICA A 100% DO PROCTOR NORMAL - PAVIMENTACAO URBANA</v>
          </cell>
          <cell r="C4268" t="str">
            <v>M3</v>
          </cell>
          <cell r="D4268" t="str">
            <v>AS</v>
          </cell>
          <cell r="E4268" t="str">
            <v>3,79</v>
          </cell>
        </row>
        <row r="4269">
          <cell r="A4269">
            <v>74005</v>
          </cell>
          <cell r="B4269" t="str">
            <v>ATERRO/REATERRO DE AREAS</v>
          </cell>
        </row>
        <row r="4270">
          <cell r="A4270" t="str">
            <v>74005/001</v>
          </cell>
          <cell r="B4270" t="str">
            <v>COMPACTACAO MECANICA, SEM CONTROLE DO GC (C/COMPACTADOR PLACA 400 KG) COMPACTACAO MECANICA C/ CONTROLE DO GC&gt;=95% DO PN (AREAS) (C/MONIVELAD ORA 140 HP E ROLO COMPRESSOR VIBRATORIO 80 HP)</v>
          </cell>
          <cell r="C4270" t="str">
            <v>M3</v>
          </cell>
          <cell r="D4270" t="str">
            <v>CR</v>
          </cell>
          <cell r="E4270" t="str">
            <v>3,70</v>
          </cell>
        </row>
        <row r="4271">
          <cell r="A4271" t="str">
            <v>74005/002</v>
          </cell>
          <cell r="B4271" t="str">
            <v>COMPACTACAO MECANICA C/ CONTROLE DO GC&gt;=95% DO PN (AREAS) (C/MONIVELAD ORA 140 HP E ROLO COMPRESSOR VIBRATORIO 80 HP)</v>
          </cell>
          <cell r="C4271" t="str">
            <v>M3</v>
          </cell>
          <cell r="D4271" t="str">
            <v>AS</v>
          </cell>
          <cell r="E4271" t="str">
            <v>4,61</v>
          </cell>
        </row>
        <row r="4272">
          <cell r="A4272">
            <v>74034</v>
          </cell>
          <cell r="B4272" t="str">
            <v>ESPALHAMENTO E COMPACTAÇÃO DE MATERIAL ESPALHAMENTO DE MATERIAL DE 1A CATEGORIA COM TRATOR DE ESTEIRA COM 153 HP</v>
          </cell>
        </row>
        <row r="4273">
          <cell r="A4273" t="str">
            <v>74034/001</v>
          </cell>
          <cell r="B4273" t="str">
            <v>ESPALHAMENTO DE MATERIAL DE 1A CATEGORIA COM TRATOR DE ESTEIRA COM 153 HP</v>
          </cell>
          <cell r="C4273" t="str">
            <v>M3</v>
          </cell>
          <cell r="D4273" t="str">
            <v>CR</v>
          </cell>
          <cell r="E4273" t="str">
            <v>2,24</v>
          </cell>
        </row>
        <row r="4274">
          <cell r="A4274">
            <v>83344</v>
          </cell>
          <cell r="B4274" t="str">
            <v>ESPALHAMENTO DE MATERIAL EM BOTA FORA, COM UTILIZACAO DE TRATOR DE EST EIRAS DE 165 HP</v>
          </cell>
          <cell r="C4274" t="str">
            <v>M3</v>
          </cell>
          <cell r="D4274" t="str">
            <v>CR</v>
          </cell>
          <cell r="E4274" t="str">
            <v>0,95</v>
          </cell>
        </row>
        <row r="4275">
          <cell r="A4275" t="str">
            <v>0063</v>
          </cell>
          <cell r="B4275" t="str">
            <v>ALVENARIA DE TIJOLOS CERAMICOS ALVENARIA DE EMBASAMENTO EM TIJOLOS CERAMICOS MACICOS 5X10X20CM, ASSEN TADO  COM ARGAMASSA TRACO 1:2:8 (CIMENTO, CAL E AREIA)</v>
          </cell>
        </row>
        <row r="4276">
          <cell r="A4276">
            <v>6110</v>
          </cell>
          <cell r="B4276" t="str">
            <v>ALVENARIA DE EMBASAMENTO EM TIJOLOS CERAMICOS MACICOS 5X10X20CM, ASSEN TADO  COM ARGAMASSA TRACO 1:2:8 (CIMENTO, CAL E AREIA)</v>
          </cell>
          <cell r="C4276" t="str">
            <v>M3</v>
          </cell>
          <cell r="D4276" t="str">
            <v>CR</v>
          </cell>
          <cell r="E4276" t="str">
            <v>536,21</v>
          </cell>
        </row>
        <row r="4277">
          <cell r="A4277">
            <v>72131</v>
          </cell>
          <cell r="B4277" t="str">
            <v>ALVENARIA EM TIJOLO CERAMICO MACICO 5X10X20CM 1 VEZ (ESPESSURA 20CM), ASSENTADO COM ARGAMASSA TRACO 1:2:8 (CIMENTO, CAL E AREIA)</v>
          </cell>
          <cell r="C4277" t="str">
            <v>M2</v>
          </cell>
          <cell r="D4277" t="str">
            <v>CR</v>
          </cell>
          <cell r="E4277" t="str">
            <v>102,56</v>
          </cell>
        </row>
        <row r="4278">
          <cell r="A4278">
            <v>72132</v>
          </cell>
          <cell r="B4278" t="str">
            <v>ALVENARIA EM TIJOLO CERAMICO MACICO 5X10X20CM 1/2 VEZ (ESPESSURA 10CM) , ASSENTADO COM ARGAMASSA TRACO 1:2:8 (CIMENTO, CAL E AREIA)</v>
          </cell>
          <cell r="C4278" t="str">
            <v>M2</v>
          </cell>
          <cell r="D4278" t="str">
            <v>CR</v>
          </cell>
          <cell r="E4278" t="str">
            <v>52,65</v>
          </cell>
        </row>
        <row r="4279">
          <cell r="A4279">
            <v>72133</v>
          </cell>
          <cell r="B4279" t="str">
            <v>ALVENARIA EM TIJOLO CERAMICO MACICO 5X10X20CM 1 1/2 VEZ (ESPESSURA 30C  M), ASSENTADO COM ARGAMASSA TRACO 1:2:8 (CIMENTO, CAL E AREIA)</v>
          </cell>
          <cell r="C4279" t="str">
            <v>M2</v>
          </cell>
          <cell r="D4279" t="str">
            <v>CR</v>
          </cell>
          <cell r="E4279" t="str">
            <v>180,60</v>
          </cell>
        </row>
        <row r="4280">
          <cell r="A4280">
            <v>73935</v>
          </cell>
          <cell r="B4280" t="str">
            <v>ALVENARIA TIJ CERAMICO FURADO ALVENARIA EM TIJOLO CERAMICO FURADO 9X19X19CM, 1 VEZ (ESPESSURA 19 CM) , ASSENTADO EM ARGAMASSA TRACO 1:4 (CIMENTO E AREIA MEDIA NAO PENEIRAD A), PREPARO MANUAL, JUNTA1 CM</v>
          </cell>
        </row>
        <row r="4281">
          <cell r="A4281" t="str">
            <v>73935/002</v>
          </cell>
          <cell r="B4281" t="str">
            <v>ALVENARIA EM TIJOLO CERAMICO FURADO 9X19X19CM, 1 VEZ (ESPESSURA 19 CM) , ASSENTADO EM ARGAMASSA TRACO 1:4 (CIMENTO E AREIA MEDIA NAO PENEIRAD A), PREPARO MANUAL, JUNTA1 CM</v>
          </cell>
          <cell r="C4281" t="str">
            <v>M2</v>
          </cell>
          <cell r="D4281" t="str">
            <v>CR</v>
          </cell>
          <cell r="E4281" t="str">
            <v>60,89</v>
          </cell>
        </row>
        <row r="4282">
          <cell r="A4282">
            <v>87471</v>
          </cell>
          <cell r="B4282" t="str">
            <v>ALVENARIA DE VEDAÇÃO DE BLOCOS CERÂMICOS FURADOS NA VERTICAL DE 9X19X3 9CM (ESPESSURA 9CM) DE PAREDES COM ÁREA LÍQUIDA MENOR QUE 6M² SEM VÃOS E ARGAMASSA DE ASSENTAMENTO COM PREPARO EM BETONEIRA. AF_06/2014</v>
          </cell>
          <cell r="C4282" t="str">
            <v>M2</v>
          </cell>
          <cell r="D4282" t="str">
            <v>CR</v>
          </cell>
          <cell r="E4282" t="str">
            <v>33,31</v>
          </cell>
        </row>
        <row r="4283">
          <cell r="A4283">
            <v>87472</v>
          </cell>
          <cell r="B4283" t="str">
            <v>ALVENARIA DE VEDAÇÃO DE BLOCOS CERÂMICOS FURADOS NA VERTICAL DE 9X19X3 9CM (ESPESSURA 9CM) DE PAREDES COM ÁREA LÍQUIDA MENOR QUE 6M² SEM VÃOS E ARGAMASSA DE ASSENTAMENTO COM PREPARO MANUAL. AF_06/2014</v>
          </cell>
          <cell r="C4283" t="str">
            <v>M2</v>
          </cell>
          <cell r="D4283" t="str">
            <v>CR</v>
          </cell>
          <cell r="E4283" t="str">
            <v>34,03</v>
          </cell>
        </row>
        <row r="4284">
          <cell r="A4284">
            <v>87473</v>
          </cell>
          <cell r="B4284" t="str">
            <v>ALVENARIA DE VEDAÇÃO DE BLOCOS CERÂMICOS FURADOS NA VERTICAL DE 14X19X 39CM (ESPESSURA 14CM) DE PAREDES COM ÁREA LÍQUIDA MENOR QUE 6M² SEM VÃ OS E ARGAMASSA DE ASSENTAMENTO COM PREPARO EM BETONEIRA. AF_06/2014</v>
          </cell>
          <cell r="C4284" t="str">
            <v>M2</v>
          </cell>
          <cell r="D4284" t="str">
            <v>CR</v>
          </cell>
          <cell r="E4284" t="str">
            <v>45,78</v>
          </cell>
        </row>
        <row r="4285">
          <cell r="A4285">
            <v>87474</v>
          </cell>
          <cell r="B4285" t="str">
            <v>ALVENARIA DE VEDAÇÃO DE BLOCOS CERÂMICOS FURADOS NA VERTICAL DE 14X19X 39CM (ESPESSURA 14CM) DE PAREDES COM ÁREA LÍQUIDA MENOR QUE 6M² SEM VÃ OS E ARGAMASSA DE ASSENTAMENTO COM PREPARO MANUAL. AF_06/2014</v>
          </cell>
          <cell r="C4285" t="str">
            <v>M2</v>
          </cell>
          <cell r="D4285" t="str">
            <v>CR</v>
          </cell>
          <cell r="E4285" t="str">
            <v>46,60</v>
          </cell>
        </row>
        <row r="4286">
          <cell r="A4286">
            <v>87475</v>
          </cell>
          <cell r="B4286" t="str">
            <v>ALVENARIA DE VEDAÇÃO DE BLOCOS CERÂMICOS FURADOS NA VERTICAL DE 19X19X 39CM (ESPESSURA 19CM) DE PAREDES COM ÁREA LÍQUIDA MENOR QUE 6M² SEM VÃ OS E ARGAMASSA DE ASSENTAMENTO COM PREPARO EM BETONEIRA. AF_06/2014</v>
          </cell>
          <cell r="C4286" t="str">
            <v>M2</v>
          </cell>
          <cell r="D4286" t="str">
            <v>CR</v>
          </cell>
          <cell r="E4286" t="str">
            <v>53,99</v>
          </cell>
        </row>
        <row r="4287">
          <cell r="A4287">
            <v>87476</v>
          </cell>
          <cell r="B4287" t="str">
            <v>ALVENARIA DE VEDAÇÃO DE BLOCOS CERÂMICOS FURADOS NA VERTICAL DE 19X19X 39CM (ESPESSURA 19CM) DE PAREDES COM ÁREA LÍQUIDA MENOR QUE 6M² SEM VÃ OS E ARGAMASSA DE ASSENTAMENTO COM PREPARO MANUAL. AF_06/2014</v>
          </cell>
          <cell r="C4287" t="str">
            <v>M2</v>
          </cell>
          <cell r="D4287" t="str">
            <v>CR</v>
          </cell>
          <cell r="E4287" t="str">
            <v>54,95</v>
          </cell>
        </row>
        <row r="4288">
          <cell r="A4288">
            <v>87477</v>
          </cell>
          <cell r="B4288" t="str">
            <v>ALVENARIA DE VEDAÇÃO DE BLOCOS CERÂMICOS FURADOS NA VERTICAL DE 9X19X3 9CM (ESPESSURA 9CM) DE PAREDES COM ÁREA LÍQUIDA MAIOR OU IGUAL A 6M² S EM VÃOS E ARGAMASSA DE ASSENTAMENTO COM PREPARO EM BETONEIRA. AF_06/20 14</v>
          </cell>
          <cell r="C4288" t="str">
            <v>M2</v>
          </cell>
          <cell r="D4288" t="str">
            <v>CR</v>
          </cell>
          <cell r="E4288" t="str">
            <v>30,40</v>
          </cell>
        </row>
        <row r="4289">
          <cell r="A4289">
            <v>87478</v>
          </cell>
          <cell r="B4289" t="str">
            <v>ALVENARIA DE VEDAÇÃO DE BLOCOS CERÂMICOS FURADOS NA VERTICAL DE 9X19X3  9CM (ESPESSURA 9CM) DE PAREDES COM ÁREA LÍQUIDA MAIOR OU IGUAL A 6M² S EM VÃOS E ARGAMASSA DE ASSENTAMENTO COM PREPARO MANUAL. AF_06/2014</v>
          </cell>
          <cell r="C4289" t="str">
            <v>M2</v>
          </cell>
          <cell r="D4289" t="str">
            <v>CR</v>
          </cell>
          <cell r="E4289" t="str">
            <v>31,13</v>
          </cell>
        </row>
        <row r="4290">
          <cell r="A4290">
            <v>87479</v>
          </cell>
          <cell r="B4290" t="str">
            <v>ALVENARIA DE VEDAÇÃO DE BLOCOS CERÂMICOS FURADOS NA VERTICAL DE 14X19X 39CM (ESPESSURA 14CM) DE PAREDES COM ÁREA LÍQUIDA MAIOR OU IGUAL A 6M² SEM VÃOS E ARGAMASSA DE ASSENTAMENTO COM PREPARO EM BETONEIRA. AF_06/ 2014</v>
          </cell>
          <cell r="C4290" t="str">
            <v>M2</v>
          </cell>
          <cell r="D4290" t="str">
            <v>CR</v>
          </cell>
          <cell r="E4290" t="str">
            <v>42,53</v>
          </cell>
        </row>
        <row r="4291">
          <cell r="A4291">
            <v>87480</v>
          </cell>
          <cell r="B4291" t="str">
            <v>ALVENARIA DE VEDAÇÃO DE BLOCOS CERÂMICOS FURADOS NA VERTICAL DE 14X19X 39CM (ESPESSURA 14CM) DE PAREDES COM ÁREA LÍQUIDA MAIOR OU IGUAL A 6M² SEM VÃOS E ARGAMASSA DE ASSENTAMENTO COM PREPARO MANUAL. AF_06/2014</v>
          </cell>
          <cell r="C4291" t="str">
            <v>M2</v>
          </cell>
          <cell r="D4291" t="str">
            <v>CR</v>
          </cell>
          <cell r="E4291" t="str">
            <v>43,35</v>
          </cell>
        </row>
        <row r="4292">
          <cell r="A4292">
            <v>87481</v>
          </cell>
          <cell r="B4292" t="str">
            <v>ALVENARIA DE VEDAÇÃO DE BLOCOS CERÂMICOS FURADOS NA VERTICAL DE 19X19X 39CM (ESPESSURA 19CM) DE PAREDES COM ÁREA LÍQUIDA MAIOR OU IGUAL A 6M² SEM VÃOS E ARGAMASSA DE ASSENTAMENTO COM PREPARO EM BETONEIRA. AF_06/ 2014</v>
          </cell>
          <cell r="C4292" t="str">
            <v>M2</v>
          </cell>
          <cell r="D4292" t="str">
            <v>CR</v>
          </cell>
          <cell r="E4292" t="str">
            <v>50,75</v>
          </cell>
        </row>
        <row r="4293">
          <cell r="A4293">
            <v>87482</v>
          </cell>
          <cell r="B4293" t="str">
            <v>ALVENARIA DE VEDAÇÃO DE BLOCOS CERÂMICOS FURADOS NA VERTICAL DE 19X19X 39CM (ESPESSURA 19CM) DE PAREDES COM ÁREA LÍQUIDA MAIOR OU IGUAL A 6M² SEM VÃOS E ARGAMASSA DE ASSENTAMENTO COM PREPARO MANUAL. AF_06/2014</v>
          </cell>
          <cell r="C4293" t="str">
            <v>M2</v>
          </cell>
          <cell r="D4293" t="str">
            <v>CR</v>
          </cell>
          <cell r="E4293" t="str">
            <v>51,71</v>
          </cell>
        </row>
        <row r="4294">
          <cell r="A4294">
            <v>87483</v>
          </cell>
          <cell r="B4294" t="str">
            <v>ALVENARIA DE VEDAÇÃO DE BLOCOS CERÂMICOS FURADOS NA VERTICAL DE 9X19X3 9CM (ESPESSURA 9CM) DE PAREDES COM ÁREA LÍQUIDA MENOR QUE 6M² COM VÃOS E ARGAMASSA DE ASSENTAMENTO COM PREPARO EM BETONEIRA. AF_06/2014</v>
          </cell>
          <cell r="C4294" t="str">
            <v>M2</v>
          </cell>
          <cell r="D4294" t="str">
            <v>CR</v>
          </cell>
          <cell r="E4294" t="str">
            <v>38,03</v>
          </cell>
        </row>
        <row r="4295">
          <cell r="A4295">
            <v>87484</v>
          </cell>
          <cell r="B4295" t="str">
            <v>ALVENARIA DE VEDAÇÃO DE BLOCOS CERÂMICOS FURADOS NA VERTICAL DE 9X19X3 9CM (ESPESSURA 9CM) DE PAREDES COM ÁREA LÍQUIDA MENOR QUE 6M² COM VÃOS E ARGAMASSA DE ASSENTAMENTO COM PREPARO MANUAL. AF_06/2014</v>
          </cell>
          <cell r="C4295" t="str">
            <v>M2</v>
          </cell>
          <cell r="D4295" t="str">
            <v>CR</v>
          </cell>
          <cell r="E4295" t="str">
            <v>38,75</v>
          </cell>
        </row>
        <row r="4296">
          <cell r="A4296">
            <v>87485</v>
          </cell>
          <cell r="B4296" t="str">
            <v>ALVENARIA DE VEDAÇÃO DE BLOCOS CERÂMICOS FURADOS NA VERTICAL DE 14X19X 39CM (ESPESSURA 14CM) DE PAREDES COM ÁREA LÍQUIDA MENOR QUE 6M² COM VÃ OS E ARGAMASSA DE ASSENTAMENTO COM PREPARO EM BETONEIRA. AF_06/2014</v>
          </cell>
          <cell r="C4296" t="str">
            <v>M2</v>
          </cell>
          <cell r="D4296" t="str">
            <v>CR</v>
          </cell>
          <cell r="E4296" t="str">
            <v>50,60</v>
          </cell>
        </row>
        <row r="4297">
          <cell r="A4297">
            <v>87487</v>
          </cell>
          <cell r="B4297" t="str">
            <v xml:space="preserve">ALVENARIA DE VEDAÇÃO DE BLOCOS CERÂMICOS FURADOS NA VERTICAL DE 19X19X 39CM (ESPESSURA 19CM) DE PAREDES COM ÁREA LÍQUIDA MENOR QUE 6M² COM VÃ OS E ARGAMASSA DE ASSENTAMENTO COM PREPARO EM BETONEIRA. AF_06/2014 </v>
          </cell>
          <cell r="C4297" t="str">
            <v>M2</v>
          </cell>
          <cell r="D4297" t="str">
            <v>CR</v>
          </cell>
          <cell r="E4297" t="str">
            <v>58,67</v>
          </cell>
        </row>
        <row r="4298">
          <cell r="A4298">
            <v>87488</v>
          </cell>
          <cell r="B4298" t="str">
            <v>ALVENARIA DE VEDAÇÃO DE BLOCOS CERÂMICOS FURADOS NA VERTICAL DE 19X19X 39CM (ESPESSURA 19CM) DE PAREDES COM ÁREA LÍQUIDA MENOR QUE 6M² COM VÃ OS E ARGAMASSA DE ASSENTAMENTO COM PREPARO MANUAL. AF_06/2014</v>
          </cell>
          <cell r="C4298" t="str">
            <v>M2</v>
          </cell>
          <cell r="D4298" t="str">
            <v>CR</v>
          </cell>
          <cell r="E4298" t="str">
            <v>59,63</v>
          </cell>
        </row>
        <row r="4299">
          <cell r="A4299">
            <v>87489</v>
          </cell>
          <cell r="B4299" t="str">
            <v>ALVENARIA DE VEDAÇÃO DE BLOCOS CERÂMICOS FURADOS NA VERTICAL DE 9X19X3 9CM (ESPESSURA 9CM) DE PAREDES COM ÁREA LÍQUIDA MAIOR OU IGUAL A 6M² C OM VÃOS E ARGAMASSA DE ASSENTAMENTO COM PREPARO EM BETONEIRA. AF_06/20 14</v>
          </cell>
          <cell r="C4299" t="str">
            <v>M2</v>
          </cell>
          <cell r="D4299" t="str">
            <v>CR</v>
          </cell>
          <cell r="E4299" t="str">
            <v>33,13</v>
          </cell>
        </row>
        <row r="4300">
          <cell r="A4300">
            <v>87490</v>
          </cell>
          <cell r="B4300" t="str">
            <v>ALVENARIA DE VEDAÇÃO DE BLOCOS CERÂMICOS FURADOS NA VERTICAL DE 9X19X3 9CM (ESPESSURA 9CM) DE PAREDES COM ÁREA LÍQUIDA MAIOR OU IGUAL A 6M² C OM VÃOS E ARGAMASSA DE ASSENTAMENTO COM PREPARO MANUAL. AF_06/2014</v>
          </cell>
          <cell r="C4300" t="str">
            <v>M2</v>
          </cell>
          <cell r="D4300" t="str">
            <v>CR</v>
          </cell>
          <cell r="E4300" t="str">
            <v>33,86</v>
          </cell>
        </row>
        <row r="4301">
          <cell r="A4301">
            <v>87491</v>
          </cell>
          <cell r="B4301" t="str">
            <v>ALVENARIA DE VEDAÇÃO DE BLOCOS CERÂMICOS FURADOS NA VERTICAL DE 14X19X 39CM (ESPESSURA 14CM) DE PAREDES COM ÁREA LÍQUIDA MAIOR OU IGUAL A 6M² COM VÃOS E ARGAMASSA DE ASSENTAMENTO COM PREPARO EM BETONEIRA. AF_06/ 2014</v>
          </cell>
          <cell r="C4301" t="str">
            <v>M2</v>
          </cell>
          <cell r="D4301" t="str">
            <v>CR</v>
          </cell>
          <cell r="E4301" t="str">
            <v>45,36</v>
          </cell>
        </row>
        <row r="4302">
          <cell r="A4302">
            <v>87492</v>
          </cell>
          <cell r="B4302" t="str">
            <v>ALVENARIA DE VEDAÇÃO DE BLOCOS CERÂMICOS FURADOS NA VERTICAL DE 14X19X 39CM (ESPESSURA 14CM) DE PAREDES COM ÁREA LÍQUIDA MAIOR OU IGUAL A 6M² COM VÃOS E ARGAMASSA DE ASSENTAMENTO COM PREPARO MANUAL. AF_06/2014</v>
          </cell>
          <cell r="C4302" t="str">
            <v>M2</v>
          </cell>
          <cell r="D4302" t="str">
            <v>CR</v>
          </cell>
          <cell r="E4302" t="str">
            <v>46,18</v>
          </cell>
        </row>
        <row r="4303">
          <cell r="A4303">
            <v>87493</v>
          </cell>
          <cell r="B4303" t="str">
            <v>ALVENARIA DE VEDAÇÃO DE BLOCOS CERÂMICOS FURADOS NA VERTICAL DE 19X19X 39CM (ESPESSURA 19CM) DE PAREDES COM ÁREA LÍQUIDA MAIOR OU IGUAL A 6M² COM VÃOS E ARGAMASSA DE ASSENTAMENTO COM PREPARO EM BETONEIRA. AF_06/ 2014</v>
          </cell>
          <cell r="C4303" t="str">
            <v>M2</v>
          </cell>
          <cell r="D4303" t="str">
            <v>CR</v>
          </cell>
          <cell r="E4303" t="str">
            <v>53,66</v>
          </cell>
        </row>
        <row r="4304">
          <cell r="A4304">
            <v>87494</v>
          </cell>
          <cell r="B4304" t="str">
            <v>ALVENARIA DE VEDAÇÃO DE BLOCOS CERÂMICOS FURADOS NA VERTICAL DE 19X19X 39CM (ESPESSURA 19CM) DE PAREDES COM ÁREA LÍQUIDA MAIOR OU IGUAL A 6M² COM VÃOS E ARGAMASSA DE ASSENTAMENTO COM PREPARO MANUAL. AF_06/2014</v>
          </cell>
          <cell r="C4304" t="str">
            <v>M2</v>
          </cell>
          <cell r="D4304" t="str">
            <v>CR</v>
          </cell>
          <cell r="E4304" t="str">
            <v>54,62</v>
          </cell>
        </row>
        <row r="4305">
          <cell r="A4305">
            <v>87495</v>
          </cell>
          <cell r="B4305" t="str">
            <v>ALVENARIA DE VEDAÇÃO DE BLOCOS CERÂMICOS FURADOS NA HORIZONTAL DE 9X19 X19CM (ESPESSURA 9CM) DE PAREDES COM ÁREA LÍQUIDA MENOR QUE 6M² SEM VÃ OS E ARGAMASSA DE ASSENTAMENTO COM PREPARO EM BETONEIRA. AF_06/2014</v>
          </cell>
          <cell r="C4305" t="str">
            <v>M2</v>
          </cell>
          <cell r="D4305" t="str">
            <v>CR</v>
          </cell>
          <cell r="E4305" t="str">
            <v>55,18</v>
          </cell>
        </row>
        <row r="4306">
          <cell r="A4306">
            <v>87496</v>
          </cell>
          <cell r="B4306" t="str">
            <v>ALVENARIA DE VEDAÇÃO DE BLOCOS CERÂMICOS FURADOS NA HORIZONTAL DE 9X19  X19CM (ESPESSURA 9CM) DE PAREDES COM ÁREA LÍQUIDA MENOR QUE 6M² SEM VÃ OS E ARGAMASSA DE ASSENTAMENTO COM PREPARO MANUAL. AF_06/2014</v>
          </cell>
          <cell r="C4306" t="str">
            <v>M2</v>
          </cell>
          <cell r="D4306" t="str">
            <v>CR</v>
          </cell>
          <cell r="E4306" t="str">
            <v>55,86</v>
          </cell>
        </row>
        <row r="4307">
          <cell r="A4307">
            <v>87497</v>
          </cell>
          <cell r="B4307" t="str">
            <v>ALVENARIA DE VEDAÇÃO DE BLOCOS CERÂMICOS FURADOS NA HORIZONTAL DE 11,5 X19X19CM (ESPESSURA 11,5CM) DE PAREDES COM ÁREA LÍQUIDA MENOR QUE 6M² SEM VÃOS E ARGAMASSA DE ASSENTAMENTO COM PREPARO EM BETONEIRA. AF_06/2 014_P</v>
          </cell>
          <cell r="C4307" t="str">
            <v>M2</v>
          </cell>
          <cell r="D4307" t="str">
            <v>CR</v>
          </cell>
          <cell r="E4307" t="str">
            <v>53,81</v>
          </cell>
        </row>
        <row r="4308">
          <cell r="A4308">
            <v>87498</v>
          </cell>
          <cell r="B4308" t="str">
            <v>ALVENARIA DE VEDAÇÃO DE BLOCOS CERÂMICOS FURADOS NA HORIZONTAL DE 11,5 X19X19CM (ESPESSURA 11,5CM) DE PAREDES COM ÁREA LÍQUIDA MENOR QUE 6M² SEM VÃOS E ARGAMASSA DE ASSENTAMENTO COM PREPARO MANUAL. AF_06/2014_P</v>
          </cell>
          <cell r="C4308" t="str">
            <v>M2</v>
          </cell>
          <cell r="D4308" t="str">
            <v>CR</v>
          </cell>
          <cell r="E4308" t="str">
            <v>54,68</v>
          </cell>
        </row>
        <row r="4309">
          <cell r="A4309">
            <v>87499</v>
          </cell>
          <cell r="B4309" t="str">
            <v>ALVENARIA DE VEDAÇÃO DE BLOCOS CERÂMICOS FURADOS NA HORIZONTAL DE 9X14 X19CM (ESPESSURA 9CM) DE PAREDES COM ÁREA LÍQUIDA MENOR QUE 6M² SEM VÃ OS E ARGAMASSA DE ASSENTAMENTO COM PREPARO EM BETONEIRA. AF_06/2014</v>
          </cell>
          <cell r="C4309" t="str">
            <v>M2</v>
          </cell>
          <cell r="D4309" t="str">
            <v>CR</v>
          </cell>
          <cell r="E4309" t="str">
            <v>77,67</v>
          </cell>
        </row>
        <row r="4310">
          <cell r="A4310">
            <v>87500</v>
          </cell>
          <cell r="B4310" t="str">
            <v>ALVENARIA DE VEDAÇÃO DE BLOCOS CERÂMICOS FURADOS NA HORIZONTAL DE 9X14 X19CM (ESPESSURA 9CM) DE PAREDES COM ÁREA LÍQUIDA MENOR QUE 6M² SEM VÃ OS E ARGAMASSA DE ASSENTAMENTO COM PREPARO MANUAL. AF_06/2014</v>
          </cell>
          <cell r="C4310" t="str">
            <v>M2</v>
          </cell>
          <cell r="D4310" t="str">
            <v>CR</v>
          </cell>
          <cell r="E4310" t="str">
            <v>78,41</v>
          </cell>
        </row>
        <row r="4311">
          <cell r="A4311">
            <v>87501</v>
          </cell>
          <cell r="B4311" t="str">
            <v>ALVENARIA DE VEDAÇÃO DE BLOCOS CERÂMICOS FURADOS NA HORIZONTAL DE 14X9 X19CM (ESPESSURA 14CM) DE PAREDES COM ÁREA LÍQUIDA MENOR QUE 6M² SEM V ÃOS E ARGAMASSA DE ASSENTAMENTO COM PREPARO EM BETONEIRA. AF_06/2014</v>
          </cell>
          <cell r="C4311" t="str">
            <v>M2</v>
          </cell>
          <cell r="D4311" t="str">
            <v>CR</v>
          </cell>
          <cell r="E4311" t="str">
            <v>102,12</v>
          </cell>
        </row>
        <row r="4312">
          <cell r="A4312">
            <v>87502</v>
          </cell>
          <cell r="B4312" t="str">
            <v>ALVENARIA DE VEDAÇÃO DE BLOCOS CERÂMICOS FURADOS NA HORIZONTAL DE 14X9 X19CM (ESPESSURA 14CM) DE PAREDES COM ÁREA LÍQUIDA MENOR QUE 6M² SEM V ÃOS E ARGAMASSA DE ASSENTAMENTO COM PREPARO MANUAL. AF_06/2014</v>
          </cell>
          <cell r="C4312" t="str">
            <v>M2</v>
          </cell>
          <cell r="D4312" t="str">
            <v>CR</v>
          </cell>
          <cell r="E4312" t="str">
            <v>103,05</v>
          </cell>
        </row>
        <row r="4313">
          <cell r="A4313">
            <v>87503</v>
          </cell>
          <cell r="B4313" t="str">
            <v>ALVENARIA DE VEDAÇÃO DE BLOCOS CERÂMICOS FURADOS NA HORIZONTAL DE 9X19 X19CM (ESPESSURA 9CM) DE PAREDES COM ÁREA LÍQUIDA MAIOR OU IGUAL A 6M² SEM VÃOS E ARGAMASSA DE ASSENTAMENTO COM PREPARO EM BETONEIRA. AF_06/ 2014</v>
          </cell>
          <cell r="C4313" t="str">
            <v>M2</v>
          </cell>
          <cell r="D4313" t="str">
            <v>CR</v>
          </cell>
          <cell r="E4313" t="str">
            <v>47,62</v>
          </cell>
        </row>
        <row r="4314">
          <cell r="A4314">
            <v>87504</v>
          </cell>
          <cell r="B4314" t="str">
            <v xml:space="preserve">ALVENARIA DE VEDAÇÃO DE BLOCOS CERÂMICOS FURADOS NA HORIZONTAL DE 9X19 X19CM (ESPESSURA 9CM) DE PAREDES COM ÁREA LÍQUIDA MAIOR OU IGUAL A 6M² SEM VÃOS E ARGAMASSA DE ASSENTAMENTO COM PREPARO MANUAL. AF_06/2014 </v>
          </cell>
          <cell r="C4314" t="str">
            <v>M2</v>
          </cell>
          <cell r="D4314" t="str">
            <v>CR</v>
          </cell>
          <cell r="E4314" t="str">
            <v>48,30</v>
          </cell>
        </row>
        <row r="4315">
          <cell r="A4315">
            <v>87505</v>
          </cell>
          <cell r="B4315" t="str">
            <v>ALVENARIA DE VEDAÇÃO DE BLOCOS CERÂMICOS FURADOS NA HORIZONTAL DE 11,5 X19X19CM (ESPESSURA 11,5M) DE PAREDES COM ÁREA LÍQUIDA MAIOR OU IGUAL A 6M² SEM VÃOS E ARGAMASSA DE ASSENTAMENTO COM PREPARO EM BETONEIRA. A F_06/2014_P</v>
          </cell>
          <cell r="C4315" t="str">
            <v>M2</v>
          </cell>
          <cell r="D4315" t="str">
            <v>CR</v>
          </cell>
          <cell r="E4315" t="str">
            <v>46,32</v>
          </cell>
        </row>
        <row r="4316">
          <cell r="A4316">
            <v>87506</v>
          </cell>
          <cell r="B4316" t="str">
            <v>ALVENARIA DE VEDAÇÃO DE BLOCOS CERÂMICOS FURADOS NA HORIZONTAL DE 11,5 X19X19CM (ESPESSURA 11,5M) DE PAREDES COM ÁREA LÍQUIDA MAIOR OU IGUAL A 6M² SEM VÃOS E ARGAMASSA DE ASSENTAMENTO COM PREPARO MANUAL. AF_06/2 014_P</v>
          </cell>
          <cell r="C4316" t="str">
            <v>M2</v>
          </cell>
          <cell r="D4316" t="str">
            <v>CR</v>
          </cell>
          <cell r="E4316" t="str">
            <v>47,19</v>
          </cell>
        </row>
        <row r="4317">
          <cell r="A4317">
            <v>87507</v>
          </cell>
          <cell r="B4317" t="str">
            <v>ALVENARIA DE VEDAÇÃO DE BLOCOS CERÂMICOS FURADOS NA HORIZONTAL DE 9X14 X19CM (ESPESSURA 9CM) DE PAREDES COM ÁREA LÍQUIDA MAIOR OU IGUAL A 6M² SEM VÃOS E ARGAMASSA DE ASSENTAMENTO COM PREPARO EM BETONEIRA. AF_06/ 2014</v>
          </cell>
          <cell r="C4317" t="str">
            <v>M2</v>
          </cell>
          <cell r="D4317" t="str">
            <v>CR</v>
          </cell>
          <cell r="E4317" t="str">
            <v>70,15</v>
          </cell>
        </row>
        <row r="4318">
          <cell r="A4318">
            <v>87508</v>
          </cell>
          <cell r="B4318" t="str">
            <v>ALVENARIA DE VEDAÇÃO DE BLOCOS CERÂMICOS FURADOS NA HORIZONTAL DE 9X14 X19CM (ESPESSURA 9CM) DE PAREDES COM ÁREA LÍQUIDA MAIOR OU IGUAL A 6M² SEM VÃOS E ARGAMASSA DE ASSENTAMENTO COM PREPARO MANUAL. AF_06/2014</v>
          </cell>
          <cell r="C4318" t="str">
            <v>M2</v>
          </cell>
          <cell r="D4318" t="str">
            <v>CR</v>
          </cell>
          <cell r="E4318" t="str">
            <v>70,89</v>
          </cell>
        </row>
        <row r="4319">
          <cell r="A4319">
            <v>87509</v>
          </cell>
          <cell r="B4319" t="str">
            <v>ALVENARIA DE VEDAÇÃO DE BLOCOS CERÂMICOS FURADOS NA HORIZONTAL DE 14X9 X19CM (ESPESSURA 14CM) DE PAREDES COM ÁREA LÍQUIDA MAIOR OU IGUAL A 6M ² SEM VÃOS E ARGAMASSA DE ASSENTAMENTO COM PREPARO EM BETONEIRA. AF_06 /2014</v>
          </cell>
          <cell r="C4319" t="str">
            <v>M2</v>
          </cell>
          <cell r="D4319" t="str">
            <v>CR</v>
          </cell>
          <cell r="E4319" t="str">
            <v>93,68</v>
          </cell>
        </row>
        <row r="4320">
          <cell r="A4320">
            <v>87510</v>
          </cell>
          <cell r="B4320" t="str">
            <v>ALVENARIA DE VEDAÇÃO DE BLOCOS CERÂMICOS FURADOS NA HORIZONTAL DE 14X9 X19CM (ESPESSURA 14CM) DE PAREDES COM ÁREA LÍQUIDA MAIOR OU IGUAL A 6M ² SEM VÃOS E ARGAMASSA DE ASSENTAMENTO COM PREPARO MANUAL. AF_06/2014</v>
          </cell>
          <cell r="C4320" t="str">
            <v>M2</v>
          </cell>
          <cell r="D4320" t="str">
            <v>CR</v>
          </cell>
          <cell r="E4320" t="str">
            <v>94,62</v>
          </cell>
        </row>
        <row r="4321">
          <cell r="A4321">
            <v>87511</v>
          </cell>
          <cell r="B4321" t="str">
            <v>ALVENARIA DE VEDAÇÃO DE BLOCOS CERÂMICOS FURADOS NA HORIZONTAL DE 9X19 X19CM (ESPESSURA 9CM) DE PAREDES COM ÁREA LÍQUIDA MENOR QUE 6M² COM VÃ OS E ARGAMASSA DE ASSENTAMENTO COM PREPARO EM BETONEIRA. AF_06/2014</v>
          </cell>
          <cell r="C4321" t="str">
            <v>M2</v>
          </cell>
          <cell r="D4321" t="str">
            <v>CR</v>
          </cell>
          <cell r="E4321" t="str">
            <v>61,78</v>
          </cell>
        </row>
        <row r="4322">
          <cell r="A4322">
            <v>87512</v>
          </cell>
          <cell r="B4322" t="str">
            <v xml:space="preserve">ALVENARIA DE VEDAÇÃO DE BLOCOS CERÂMICOS FURADOS NA HORIZONTAL DE 9X19 X19CM (ESPESSURA 9CM) DE PAREDES COM ÁREA LÍQUIDA MENOR QUE 6M² COM VÃ OS E ARGAMASSA DE ASSENTAMENTO COM PREPARO MANUAL. AF_06/2014 </v>
          </cell>
          <cell r="C4322" t="str">
            <v>M2</v>
          </cell>
          <cell r="D4322" t="str">
            <v>CR</v>
          </cell>
          <cell r="E4322" t="str">
            <v>62,46</v>
          </cell>
        </row>
        <row r="4323">
          <cell r="A4323">
            <v>87513</v>
          </cell>
          <cell r="B4323" t="str">
            <v>ALVENARIA DE VEDAÇÃO DE BLOCOS CERÂMICOS FURADOS NA HORIZONTAL DE 11,5 X19X19CM (ESPESSURA 11,5CM) DE PAREDES COM ÁREA LÍQUIDA MENOR QUE 6M² COM VÃOS E ARGAMASSA DE ASSENTAMENTO COM PREPARO EM BETONEIRA. AF_06/2 014_P</v>
          </cell>
          <cell r="C4323" t="str">
            <v>M2</v>
          </cell>
          <cell r="D4323" t="str">
            <v>CR</v>
          </cell>
          <cell r="E4323" t="str">
            <v>60,68</v>
          </cell>
        </row>
        <row r="4324">
          <cell r="A4324">
            <v>87514</v>
          </cell>
          <cell r="B4324" t="str">
            <v>ALVENARIA DE VEDAÇÃO DE BLOCOS CERÂMICOS FURADOS NA HORIZONTAL DE 11,5 X19X19CM (ESPESSURA 11,5CM) DE PAREDES COM ÁREA LÍQUIDA MENOR QUE 6M² COM VÃOS E ARGAMASSA DE ASSENTAMENTO COM PREPARO MANUAL. AF_06/2014_P</v>
          </cell>
          <cell r="C4324" t="str">
            <v>M2</v>
          </cell>
          <cell r="D4324" t="str">
            <v>CR</v>
          </cell>
          <cell r="E4324" t="str">
            <v>61,55</v>
          </cell>
        </row>
        <row r="4325">
          <cell r="A4325">
            <v>87515</v>
          </cell>
          <cell r="B4325" t="str">
            <v>ALVENARIA DE VEDAÇÃO DE BLOCOS CERÂMICOS FURADOS NA HORIZONTAL DE 9X14 X19CM (ESPESSURA 9CM) DE PAREDES COM ÁREA LÍQUIDA MENOR QUE 6M² COM VÃ OS E ARGAMASSA DE ASSENTAMENTO COM PREPARO EM BETONEIRA. AF_06/2014</v>
          </cell>
          <cell r="C4325" t="str">
            <v>M2</v>
          </cell>
          <cell r="D4325" t="str">
            <v>CR</v>
          </cell>
          <cell r="E4325" t="str">
            <v>84,26</v>
          </cell>
        </row>
        <row r="4326">
          <cell r="A4326">
            <v>87516</v>
          </cell>
          <cell r="B4326" t="str">
            <v>ALVENARIA DE VEDAÇÃO DE BLOCOS CERÂMICOS FURADOS NA HORIZONTAL DE 9X14 X19CM (ESPESSURA 9CM) DE PAREDES COM ÁREA LÍQUIDA MENOR QUE 6M² COM VÃ OS E ARGAMASSA DE ASSENTAMENTO COM PREPARO MANUAL. AF_06/2014</v>
          </cell>
          <cell r="C4326" t="str">
            <v>M2</v>
          </cell>
          <cell r="D4326" t="str">
            <v>CR</v>
          </cell>
          <cell r="E4326" t="str">
            <v>84,99</v>
          </cell>
        </row>
        <row r="4327">
          <cell r="A4327">
            <v>87517</v>
          </cell>
          <cell r="B4327" t="str">
            <v>ALVENARIA DE VEDAÇÃO DE BLOCOS CERÂMICOS FURADOS NA HORIZONTAL DE 14X9 X19CM (ESPESSURA 14CM) DE PAREDES COM ÁREA LÍQUIDA MENOR QUE 6M² COM V ÃOS E ARGAMASSA DE ASSENTAMENTO COM PREPARO EM BETONEIRA. AF_06/2014</v>
          </cell>
          <cell r="C4327" t="str">
            <v>M2</v>
          </cell>
          <cell r="D4327" t="str">
            <v>CR</v>
          </cell>
          <cell r="E4327" t="str">
            <v>109,01</v>
          </cell>
        </row>
        <row r="4328">
          <cell r="A4328">
            <v>87518</v>
          </cell>
          <cell r="B4328" t="str">
            <v>ALVENARIA DE VEDAÇÃO DE BLOCOS CERÂMICOS FURADOS NA HORIZONTAL DE 14X9 X19CM (ESPESSURA 14CM) DE PAREDES COM ÁREA LÍQUIDA MENOR QUE 6M² COM V ÃOS E ARGAMASSA DE ASSENTAMENTO COM PREPARO MANUAL. AF_06/2014</v>
          </cell>
          <cell r="C4328" t="str">
            <v>M2</v>
          </cell>
          <cell r="D4328" t="str">
            <v>CR</v>
          </cell>
          <cell r="E4328" t="str">
            <v>109,95</v>
          </cell>
        </row>
        <row r="4329">
          <cell r="A4329">
            <v>87519</v>
          </cell>
          <cell r="B4329" t="str">
            <v>ALVENARIA DE VEDAÇÃO DE BLOCOS CERÂMICOS FURADOS NA HORIZONTAL DE 9X19 X19CM (ESPESSURA 9CM) DE PAREDES COM ÁREA LÍQUIDA MAIOR OU IGUAL A 6M² COM VÃOS E ARGAMASSA DE ASSENTAMENTO COM PREPARO EM BETONEIRA. AF_06/ 2014</v>
          </cell>
          <cell r="C4329" t="str">
            <v>M2</v>
          </cell>
          <cell r="D4329" t="str">
            <v>CR</v>
          </cell>
          <cell r="E4329" t="str">
            <v>51,79</v>
          </cell>
        </row>
        <row r="4330">
          <cell r="A4330">
            <v>87520</v>
          </cell>
          <cell r="B4330" t="str">
            <v>ALVENARIA DE VEDAÇÃO DE BLOCOS CERÂMICOS FURADOS NA HORIZONTAL DE 9X19 X19CM (ESPESSURA 9CM) DE PAREDES COM ÁREA LÍQUIDA MAIOR OU IGUAL A 6M² COM VÃOS E ARGAMASSA DE ASSENTAMENTO COM PREPARO MANUAL. AF_06/2014</v>
          </cell>
          <cell r="C4330" t="str">
            <v>M2</v>
          </cell>
          <cell r="D4330" t="str">
            <v>CR</v>
          </cell>
          <cell r="E4330" t="str">
            <v>52,47</v>
          </cell>
        </row>
        <row r="4331">
          <cell r="A4331">
            <v>87521</v>
          </cell>
          <cell r="B4331" t="str">
            <v>ALVENARIA DE VEDAÇÃO DE BLOCOS CERÂMICOS FURADOS NA HORIZONTAL DE 11,5 X19X19CM (ESPESSURA 11,5CM) DE PAREDES COM ÁREA LÍQUIDA MAIOR OU IGUAL  A 6M² COM VÃOS E ARGAMASSA DE ASSENTAMENTO COM PREPARO EM BETONEIRA. AF_06/2014_P</v>
          </cell>
          <cell r="C4331" t="str">
            <v>M2</v>
          </cell>
          <cell r="D4331" t="str">
            <v>CR</v>
          </cell>
          <cell r="E4331" t="str">
            <v>50,53</v>
          </cell>
        </row>
        <row r="4332">
          <cell r="A4332">
            <v>87522</v>
          </cell>
          <cell r="B4332" t="str">
            <v>ALVENARIA DE VEDAÇÃO DE BLOCOS CERÂMICOS FURADOS NA HORIZONTAL DE 11,5 X19X19CM (ESPESSURA 11,5CM) DE PAREDES COM ÁREA LÍQUIDA MAIOR OU IGUAL A 6M² COM VÃOS E ARGAMASSA DE ASSENTAMENTO COM PREPARO MANUAL. AF_06/ 2014_P</v>
          </cell>
          <cell r="C4332" t="str">
            <v>M2</v>
          </cell>
          <cell r="D4332" t="str">
            <v>CR</v>
          </cell>
          <cell r="E4332" t="str">
            <v>51,40</v>
          </cell>
        </row>
        <row r="4333">
          <cell r="A4333">
            <v>87523</v>
          </cell>
          <cell r="B4333" t="str">
            <v>ALVENARIA DE VEDAÇÃO DE BLOCOS CERÂMICOS FURADOS NA HORIZONTAL DE 9X14 X19CM (ESPESSURA 9CM) DE PAREDES COM ÁREA LÍQUIDA MAIOR OU IGUAL A 6M² COM VÃOS E ARGAMASSA DE ASSENTAMENTO COM PREPARO EM BETONEIRA. AF_06/ 2014</v>
          </cell>
          <cell r="C4333" t="str">
            <v>M2</v>
          </cell>
          <cell r="D4333" t="str">
            <v>CR</v>
          </cell>
          <cell r="E4333" t="str">
            <v>74,08</v>
          </cell>
        </row>
        <row r="4334">
          <cell r="A4334">
            <v>87524</v>
          </cell>
          <cell r="B4334" t="str">
            <v>ALVENARIA DE VEDAÇÃO DE BLOCOS CERÂMICOS FURADOS NA HORIZONTAL DE 9X14 X19CM (ESPESSURA 9CM) DE PAREDES COM ÁREA LÍQUIDA MAIOR OU IGUAL A 6M² COM VÃOS E ARGAMASSA DE ASSENTAMENTO COM PREPARO MANUAL. AF_06/2014</v>
          </cell>
          <cell r="C4334" t="str">
            <v>M2</v>
          </cell>
          <cell r="D4334" t="str">
            <v>CR</v>
          </cell>
          <cell r="E4334" t="str">
            <v>74,82</v>
          </cell>
        </row>
        <row r="4335">
          <cell r="A4335">
            <v>87525</v>
          </cell>
          <cell r="B4335" t="str">
            <v>ALVENARIA DE VEDAÇÃO DE BLOCOS CERÂMICOS FURADOS NA HORIZONTAL DE 14X9 X19CM (ESPESSURA 14CM) DE PAREDES COM ÁREA LÍQUIDA MAIOR OU IGUAL A 6M ² COM VÃOS E ARGAMASSA DE ASSENTAMENTO COM PREPARO EM BETONEIRA. AF_06 /2014</v>
          </cell>
          <cell r="C4335" t="str">
            <v>M2</v>
          </cell>
          <cell r="D4335" t="str">
            <v>CR</v>
          </cell>
          <cell r="E4335" t="str">
            <v>97,92</v>
          </cell>
        </row>
        <row r="4336">
          <cell r="A4336">
            <v>87526</v>
          </cell>
          <cell r="B4336" t="str">
            <v>ALVENARIA DE VEDAÇÃO DE BLOCOS CERÂMICOS FURADOS NA HORIZONTAL DE 14X9 X19CM (ESPESSURA 14CM) DE PAREDES COM ÁREA LÍQUIDA MAIOR OU IGUAL A 6M ² COM VÃOS E ARGAMASSA DE ASSENTAMENTO COM PREPARO MANUAL. AF_06/2014</v>
          </cell>
          <cell r="C4336" t="str">
            <v>M2</v>
          </cell>
          <cell r="D4336" t="str">
            <v>CR</v>
          </cell>
          <cell r="E4336" t="str">
            <v>98,86</v>
          </cell>
        </row>
        <row r="4337">
          <cell r="A4337">
            <v>89043</v>
          </cell>
          <cell r="B4337" t="str">
            <v>(COMPOSIÇÃO REPRESENTATIVA) DO SERVIÇO DE ALVENARIA DE VEDAÇÃO DE BLOC OS VAZADOS DE CERÂMICA DE 9X19X19CM (ESPESSURA 9CM), PARA EDIFICAÇÃO H ABITACIONAL MULTIFAMILIAR (PRÉDIO). AF_11/2014</v>
          </cell>
          <cell r="C4337" t="str">
            <v>M2</v>
          </cell>
          <cell r="D4337" t="str">
            <v>CR</v>
          </cell>
          <cell r="E4337" t="str">
            <v>52,73</v>
          </cell>
        </row>
        <row r="4338">
          <cell r="A4338">
            <v>89168</v>
          </cell>
          <cell r="B4338" t="str">
            <v>(COMPOSIÇÃO REPRESENTATIVA) DO SERVIÇO DE ALVENARIA DE VEDAÇÃO DE BLOC OS VAZADOS DE CERÂMICA DE 9X19X19CM (ESPESSURA 9CM), PARA EDIFICAÇÃO H ABITACIONAL UNIFAMILIAR (CASA) E EDIFICAÇÃO PÚBLICA PADRÃO. AF_11/2014</v>
          </cell>
          <cell r="C4338" t="str">
            <v>M2</v>
          </cell>
          <cell r="D4338" t="str">
            <v>CR</v>
          </cell>
          <cell r="E4338" t="str">
            <v>54,20</v>
          </cell>
        </row>
        <row r="4339">
          <cell r="A4339">
            <v>89977</v>
          </cell>
          <cell r="B4339" t="str">
            <v>(COMPOSIÇÃO REPRESENTATIVA) DO SERVIÇO DE ALVENARIA DE VEDAÇÃO DE BLOC OS VAZADOS DE CERÂMICA DE 14X9X19CM (ESPESSURA 14CM), PARA EDIFICAÇÃO  HABITACIONAL UNIFAMILIAR (CASA) E EDIFICAÇÃO PÚBLICA PADRÃO. AF_12/201 4</v>
          </cell>
          <cell r="C4339" t="str">
            <v>M2</v>
          </cell>
          <cell r="D4339" t="str">
            <v>CR</v>
          </cell>
          <cell r="E4339" t="str">
            <v>100,78</v>
          </cell>
        </row>
        <row r="4340">
          <cell r="A4340">
            <v>90112</v>
          </cell>
          <cell r="B4340" t="str">
            <v>ALVENARIA DE VEDAÇÃO DE BLOCOS CERÂMICOS FURADOS NA VERTICAL DE 14X19X 39CM (ESPESSURA 14CM) DE PAREDES COM ÁREA LÍQUIDA MENOR QUE 6M2 COM VÃ OS E ARGAMASSA DE ASSENTAMENTO COM PREPARO MANUAL. AF_06/2014</v>
          </cell>
          <cell r="C4340" t="str">
            <v>M2</v>
          </cell>
          <cell r="D4340" t="str">
            <v>CR</v>
          </cell>
          <cell r="E4340" t="str">
            <v>51,42</v>
          </cell>
        </row>
        <row r="4341">
          <cell r="A4341" t="str">
            <v>0064</v>
          </cell>
          <cell r="B4341" t="str">
            <v>ALVENARIA DE ELEMENTOS VAZADOS CERAMICOS COBOGO CERAMICO (ELEMENTO VAZADO), 9X20X20CM, ASSENTADO COM ARGAMASSA TRACO 1:4 DE CIMENTO E AREIA</v>
          </cell>
        </row>
        <row r="4342">
          <cell r="A4342">
            <v>9875</v>
          </cell>
          <cell r="B4342" t="str">
            <v>COBOGO CERAMICO (ELEMENTO VAZADO), 9X20X20CM, ASSENTADO COM ARGAMASSA TRACO 1:4 DE CIMENTO E AREIA</v>
          </cell>
          <cell r="C4342" t="str">
            <v>M2</v>
          </cell>
          <cell r="D4342" t="str">
            <v>CR</v>
          </cell>
          <cell r="E4342" t="str">
            <v>113,12</v>
          </cell>
        </row>
        <row r="4343">
          <cell r="A4343">
            <v>89282</v>
          </cell>
          <cell r="B4343" t="str">
            <v>ALVENARIA ESTRUTURAL DE BLOCOS CERÂMICOS 14X19X39, (ESPESSURA DE 14 CM ), PARA PAREDES COM ÁREA LÍQUIDA MENOR QUE 6M², SEM VÃOS, UTILIZANDO P ALHETA E ARGAMASSA DE ASSENTAMENTO COM PREPARO EM BETONEIRA. AF_12/201 4</v>
          </cell>
          <cell r="C4343" t="str">
            <v>M2</v>
          </cell>
          <cell r="D4343" t="str">
            <v>CR</v>
          </cell>
          <cell r="E4343" t="str">
            <v>42,84</v>
          </cell>
        </row>
        <row r="4344">
          <cell r="A4344">
            <v>89283</v>
          </cell>
          <cell r="B4344" t="str">
            <v>ALVENARIA ESTRUTURAL DE BLOCOS CERÂMICOS 14X19X39, (ESPESSURA DE 14 CM ), PARA PAREDES COM ÁREA LÍQUIDA MENOR QUE 6M², SEM VÃOS, UTILIZANDO P ALHETA E ARGAMASSA DE ASSENTAMENTO COM PREPARO MANUAL. AF_12/2014</v>
          </cell>
          <cell r="C4344" t="str">
            <v>M2</v>
          </cell>
          <cell r="D4344" t="str">
            <v>CR</v>
          </cell>
          <cell r="E4344" t="str">
            <v>44,32</v>
          </cell>
        </row>
        <row r="4345">
          <cell r="A4345">
            <v>89284</v>
          </cell>
          <cell r="B4345" t="str">
            <v>ALVENARIA ESTRUTURAL DE BLOCOS CERÂMICOS 14X19X39, (ESPESSURA DE 14 CM ), PARA PAREDES COM ÁREA LÍQUIDA MAIOR OU IGUAL QUE 6M², SEM VÃOS, UTI LIZANDO PALHETA E ARGAMASSA DE ASSENTAMENTO COM PREPARO EM BETONEIRA. AF_12/2014</v>
          </cell>
          <cell r="C4345" t="str">
            <v>M2</v>
          </cell>
          <cell r="D4345" t="str">
            <v>CR</v>
          </cell>
          <cell r="E4345" t="str">
            <v>39,51</v>
          </cell>
        </row>
        <row r="4346">
          <cell r="A4346">
            <v>89285</v>
          </cell>
          <cell r="B4346" t="str">
            <v>ALVENARIA ESTRUTURAL DE BLOCOS CERÂMICOS 14X19X39, (ESPESSURA DE 14 CM ), PARA PAREDES COM ÁREA LÍQUIDA MAIOR OU IGUAL QUE 6M², SEM VÃOS, UTI LIZANDO PALHETA E ARGAMASSA DE ASSENTAMENTO COM PREPARO MANUAL. AF_12/ 2014</v>
          </cell>
          <cell r="C4346" t="str">
            <v>M2</v>
          </cell>
          <cell r="D4346" t="str">
            <v>CR</v>
          </cell>
          <cell r="E4346" t="str">
            <v>40,98</v>
          </cell>
        </row>
        <row r="4347">
          <cell r="A4347">
            <v>89286</v>
          </cell>
          <cell r="B4347" t="str">
            <v>ALVENARIA ESTRUTURAL DE BLOCOS CERÂMICOS 14X19X39, (ESPESSURA DE 14 CM ), PARA PAREDES COM ÁREA LÍQUIDA MENOR QUE 6M², COM VÃOS, UTILIZANDO P ALHETA E ARGAMASSA DE ASSENTAMENTO COM PREPARO EM BETONEIRA. AF_12/201 4</v>
          </cell>
          <cell r="C4347" t="str">
            <v>M2</v>
          </cell>
          <cell r="D4347" t="str">
            <v>CR</v>
          </cell>
          <cell r="E4347" t="str">
            <v>46,37</v>
          </cell>
        </row>
        <row r="4348">
          <cell r="A4348">
            <v>89287</v>
          </cell>
          <cell r="B4348" t="str">
            <v>ALVENARIA ESTRUTURAL DE BLOCOS CERÂMICOS 14X19X39, (ESPESSURA DE 14 CM  ), PARA PAREDES COM ÁREA LÍQUIDA MENOR QUE 6M², COM VÃOS, UTILIZANDO P ALHETA E ARGAMASSA DE ASSENTAMENTO COM PREPARO MANUAL. AF_12/2014</v>
          </cell>
          <cell r="C4348" t="str">
            <v>M2</v>
          </cell>
          <cell r="D4348" t="str">
            <v>CR</v>
          </cell>
          <cell r="E4348" t="str">
            <v>47,85</v>
          </cell>
        </row>
        <row r="4349">
          <cell r="A4349">
            <v>89288</v>
          </cell>
          <cell r="B4349" t="str">
            <v>ALVENARIA ESTRUTURAL DE BLOCOS CERÂMICOS 14X19X39, (ESPESSURA DE 14 CM ), PARA PAREDES COM ÁREA LÍQUIDA MAIOR OU IGUAL A 6M², COM VÃOS, UTILI ZANDO PALHETA E ARGAMASSA DE ASSENTAMENTO COM PREPARO EM BETONEIRA. AF _12/2014</v>
          </cell>
          <cell r="C4349" t="str">
            <v>M2</v>
          </cell>
          <cell r="D4349" t="str">
            <v>CR</v>
          </cell>
          <cell r="E4349" t="str">
            <v>41,64</v>
          </cell>
        </row>
        <row r="4350">
          <cell r="A4350">
            <v>89289</v>
          </cell>
          <cell r="B4350" t="str">
            <v>ALVENARIA ESTRUTURAL DE BLOCOS CERÂMICOS 14X19X39, (ESPESSURA DE 14 CM ), PARA PAREDES COM ÁREA LÍQUIDA MAIOR OU IGUAL A 6M², COM VÃOS, UTILI ZANDO PALHETA E ARGAMASSA DE ASSENTAMENTO COM PREPARO MANUAL. AF_12/20 14</v>
          </cell>
          <cell r="C4350" t="str">
            <v>M2</v>
          </cell>
          <cell r="D4350" t="str">
            <v>CR</v>
          </cell>
          <cell r="E4350" t="str">
            <v>43,12</v>
          </cell>
        </row>
        <row r="4351">
          <cell r="A4351">
            <v>89290</v>
          </cell>
          <cell r="B4351" t="str">
            <v>ALVENARIA ESTRUTURAL DE BLOCOS CERÂMICOS 14X19X29, (ESPESSURA DE 14 CM ), PARA PAREDES COM ÁREA LÍQUIDA MENOR QUE 6M², SEM VÃOS, UTILIZANDO P ALHETA E ARGAMASSA DE ASSENTAMENTO COM PREPARO EM BETONEIRA. AF_12/201 4</v>
          </cell>
          <cell r="C4351" t="str">
            <v>M2</v>
          </cell>
          <cell r="D4351" t="str">
            <v>CR</v>
          </cell>
          <cell r="E4351" t="str">
            <v>49,70</v>
          </cell>
        </row>
        <row r="4352">
          <cell r="A4352">
            <v>89291</v>
          </cell>
          <cell r="B4352" t="str">
            <v>ALVENARIA ESTRUTURAL DE BLOCOS CERÂMICOS 14X19X29, (ESPESSURA DE 14 CM ), PARA PAREDES COM ÁREA LÍQUIDA MENOR QUE 6M², SEM VÃOS, UTILIZANDO P ALHETA E ARGAMASSA DE ASSENTAMENTO COM PREPARO MANUAL. AF_12/2014</v>
          </cell>
          <cell r="C4352" t="str">
            <v>M2</v>
          </cell>
          <cell r="D4352" t="str">
            <v>CR</v>
          </cell>
          <cell r="E4352" t="str">
            <v>51,34</v>
          </cell>
        </row>
        <row r="4353">
          <cell r="A4353">
            <v>89292</v>
          </cell>
          <cell r="B4353" t="str">
            <v>ALVENARIA ESTRUTURAL DE BLOCOS CERÂMICOS 14X19X29, (ESPESSURA DE 14 CM ), PARA PAREDES COM ÁREA LÍQUIDA MAIOR OU IGUAL A 6M², SEM VÃOS, UTILI ZANDO PALHETA E ARGAMASSA DE ASSENTAMENTO COM PREPARO EM BETONEIRA. AF _12/2014</v>
          </cell>
          <cell r="C4353" t="str">
            <v>M2</v>
          </cell>
          <cell r="D4353" t="str">
            <v>CR</v>
          </cell>
          <cell r="E4353" t="str">
            <v>46,42</v>
          </cell>
        </row>
        <row r="4354">
          <cell r="A4354">
            <v>89293</v>
          </cell>
          <cell r="B4354" t="str">
            <v>ALVENARIA ESTRUTURAL DE BLOCOS CERÂMICOS 14X19X29, (ESPESSURA DE 14 CM ), PARA PAREDES COM ÁREA LÍQUIDA MAIOR OU IGUAL A 6M2, SEM VÃOS, UTILI ZANDO PALHETA E ARGAMASSA DE ASSENTAMENTO COM PREPARO MANUAL. AF_12/20 14</v>
          </cell>
          <cell r="C4354" t="str">
            <v>M2</v>
          </cell>
          <cell r="D4354" t="str">
            <v>CR</v>
          </cell>
          <cell r="E4354" t="str">
            <v>48,06</v>
          </cell>
        </row>
        <row r="4355">
          <cell r="A4355">
            <v>89294</v>
          </cell>
          <cell r="B4355" t="str">
            <v>ALVENARIA ESTRUTURAL DE BLOCOS CERÂMICOS 14X19X29, (ESPESSURA DE 14 CM ), PARA PAREDES COM ÁREA LÍQUIDA MENOR QUE 6M², COM VÃOS, UTILIZANDO P ALHETA E ARGAMASSA DE ASSENTAMENTO COM PREPARO EM BETONEIRA. AF_12/201  4</v>
          </cell>
          <cell r="C4355" t="str">
            <v>M2</v>
          </cell>
          <cell r="D4355" t="str">
            <v>CR</v>
          </cell>
          <cell r="E4355" t="str">
            <v>54,43</v>
          </cell>
        </row>
        <row r="4356">
          <cell r="A4356">
            <v>89295</v>
          </cell>
          <cell r="B4356" t="str">
            <v>ALVENARIA ESTRUTURAL DE BLOCOS CERÂMICOS 14X19X29, (ESPESSURA DE 14 CM ), PARA PAREDES COM ÁREA LÍQUIDA MENOR QUE 6M², COM VÃOS, UTILIZANDO P ALHETA E ARGAMASSA DE ASSENTAMENTO COM PREPARO MANUAL. AF_12/2014</v>
          </cell>
          <cell r="C4356" t="str">
            <v>M2</v>
          </cell>
          <cell r="D4356" t="str">
            <v>CR</v>
          </cell>
          <cell r="E4356" t="str">
            <v>56,07</v>
          </cell>
        </row>
        <row r="4357">
          <cell r="A4357">
            <v>89296</v>
          </cell>
          <cell r="B4357" t="str">
            <v>ALVENARIA ESTRUTURAL DE BLOCOS CERÂMICOS 14X19X29, (ESPESSURA DE 14 CM ), PARA PAREDES COM ÁREA LÍQUIDA MAIOR OU IGUAL A 6M², COM VÃOS, UTILI ZANDO PALHETA E ARGAMASSA DE ASSENTAMENTO COM PREPARO EM BETONEIRA. AF _12/2014</v>
          </cell>
          <cell r="C4357" t="str">
            <v>M2</v>
          </cell>
          <cell r="D4357" t="str">
            <v>CR</v>
          </cell>
          <cell r="E4357" t="str">
            <v>49,16</v>
          </cell>
        </row>
        <row r="4358">
          <cell r="A4358">
            <v>89297</v>
          </cell>
          <cell r="B4358" t="str">
            <v>ALVENARIA ESTRUTURAL DE BLOCOS CERÂMICOS 14X19X29, (ESPESSURA DE 14 CM ), PARA PAREDES COM ÁREA LÍQUIDA MAIOR OU IGUAL A 6M², COM VÃOS, UTILI ZANDO PALHETA E ARGAMASSA DE ASSENTAMENTO COM PREPARO MANUAL. AF_12/20 14</v>
          </cell>
          <cell r="C4358" t="str">
            <v>M2</v>
          </cell>
          <cell r="D4358" t="str">
            <v>CR</v>
          </cell>
          <cell r="E4358" t="str">
            <v>50,80</v>
          </cell>
        </row>
        <row r="4359">
          <cell r="A4359">
            <v>89298</v>
          </cell>
          <cell r="B4359" t="str">
            <v>ALVENARIA ESTRUTURAL DE BLOCOS CERÂMICOS 14X19X39, (ESPESSURA DE 14 CM ), PARA PAREDES COM ÁREA LÍQUIDA MENOR QUE 6M², SEM VÃOS, UTILIZANDO C OLHER DE PEDREIRO E ARGAMASSA DE ASSENTAMENTO COM PREPARO EM BETONEIRA . AF_12/2014</v>
          </cell>
          <cell r="C4359" t="str">
            <v>M2</v>
          </cell>
          <cell r="D4359" t="str">
            <v>CR</v>
          </cell>
          <cell r="E4359" t="str">
            <v>50,73</v>
          </cell>
        </row>
        <row r="4360">
          <cell r="A4360">
            <v>89299</v>
          </cell>
          <cell r="B4360" t="str">
            <v>ALVENARIA ESTRUTURAL DE BLOCOS CERÂMICOS 14X19X39, (ESPESSURA DE 14 CM ), PARA PAREDES COM ÁREA LÍQUIDA MENOR QUE 6M², SEM VÃOS, UTILIZANDO C OLHER DE PEDREIRO E ARGAMASSA DE ASSENTAMENTO COM PREPARO MANUAL. AF_1 2/2014</v>
          </cell>
          <cell r="C4360" t="str">
            <v>M2</v>
          </cell>
          <cell r="D4360" t="str">
            <v>CR</v>
          </cell>
          <cell r="E4360" t="str">
            <v>52,83</v>
          </cell>
        </row>
        <row r="4361">
          <cell r="A4361">
            <v>89300</v>
          </cell>
          <cell r="B4361" t="str">
            <v>ALVENARIA ESTRUTURAL DE BLOCOS CERÂMICOS 14X19X39, (ESPESSURA DE 14 CM ), PARA PAREDES COM ÁREA LÍQUIDA MAIOR OU IGUAL A 6M², SEM VÃOS, UTILI ZANDO COLHER DE PEDREIRO E ARGAMASSA DE ASSENTAMENTO COM PREPARO EM BE TONEIRA. AF_12/2014</v>
          </cell>
          <cell r="C4361" t="str">
            <v>M2</v>
          </cell>
          <cell r="D4361" t="str">
            <v>CR</v>
          </cell>
          <cell r="E4361" t="str">
            <v>47,40</v>
          </cell>
        </row>
        <row r="4362">
          <cell r="A4362">
            <v>89301</v>
          </cell>
          <cell r="B4362" t="str">
            <v xml:space="preserve">ALVENARIA ESTRUTURAL DE BLOCOS CERÂMICOS 14X19X39, (ESPESSURA DE 14 CM ), PARA PAREDES COM ÁREA LÍQUIDA MAIOR OU IGUAL A 6M², SEM VÃOS, UTILI ZANDO COLHER DE PEDREIRO E ARGAMASSA DE ASSENTAMENTO COM PREPARO MANUA L. AF_12/2014 </v>
          </cell>
          <cell r="C4362" t="str">
            <v>M2</v>
          </cell>
          <cell r="D4362" t="str">
            <v>CR</v>
          </cell>
          <cell r="E4362" t="str">
            <v>49,49</v>
          </cell>
        </row>
        <row r="4363">
          <cell r="A4363">
            <v>89302</v>
          </cell>
          <cell r="B4363" t="str">
            <v>ALVENARIA ESTRUTURAL DE BLOCOS CERÂMICOS 14X19X39, (ESPESSURA DE 14 CM ), PARA PAREDES COM ÁREA LÍQUIDA MENOR QUE 6M², COM VÃOS, UTILIZANDO C OLHER DE PEDREIRO E ARGAMASSA DE ASSENTAMENTO COM PREPARO EM BETONEIRA . AF_12/2014</v>
          </cell>
          <cell r="C4363" t="str">
            <v>M2</v>
          </cell>
          <cell r="D4363" t="str">
            <v>CR</v>
          </cell>
          <cell r="E4363" t="str">
            <v>56,60</v>
          </cell>
        </row>
        <row r="4364">
          <cell r="A4364">
            <v>89303</v>
          </cell>
          <cell r="B4364" t="str">
            <v>ALVENARIA ESTRUTURAL DE BLOCOS CERÂMICOS 14X19X39, (ESPESSURA DE 14 CM ), PARA PAREDES COM ÁREA LÍQUIDA MENOR QUE 6M², COM VÃOS, UTILIZANDO C OLHER DE PEDREIRO E ARGAMASSA DE ASSENTAMENTO COM PREPARO MANUAL. AF_1 2/2014</v>
          </cell>
          <cell r="C4364" t="str">
            <v>M2</v>
          </cell>
          <cell r="D4364" t="str">
            <v>CR</v>
          </cell>
          <cell r="E4364" t="str">
            <v>58,69</v>
          </cell>
        </row>
        <row r="4365">
          <cell r="A4365">
            <v>89304</v>
          </cell>
          <cell r="B4365" t="str">
            <v>ALVENARIA ESTRUTURAL DE BLOCOS CERÂMICOS 14X19X39, (ESPESSURA DE 14 CM ), PARA PAREDES COM ÁREA LÍQUIDA MAIOR OU IGUAL A 6M², COM VÃOS, UTILI ZANDO COLHER DE PEDREIRO E ARGAMASSA DE ASSENTAMENTO COM PREPARO EM BE TONEIRA. AF_12/2014</v>
          </cell>
          <cell r="C4365" t="str">
            <v>M2</v>
          </cell>
          <cell r="D4365" t="str">
            <v>CR</v>
          </cell>
          <cell r="E4365" t="str">
            <v>50,99</v>
          </cell>
        </row>
        <row r="4366">
          <cell r="A4366">
            <v>89305</v>
          </cell>
          <cell r="B4366" t="str">
            <v>ALVENARIA ESTRUTURAL DE BLOCOS CERÂMICOS 14X19X39, (ESPESSURA DE 14 CM ), PARA PAREDES COM ÁREA LÍQUIDA MAIOR OU IGUAL A 6M², COM VÃOS, UTILI ZANDO COLHER DE PEDREIRO E ARGAMASSA DE ASSENTAMENTO COM PREPARO MANUA L. AF_12/2014</v>
          </cell>
          <cell r="C4366" t="str">
            <v>M2</v>
          </cell>
          <cell r="D4366" t="str">
            <v>CR</v>
          </cell>
          <cell r="E4366" t="str">
            <v>53,08</v>
          </cell>
        </row>
        <row r="4367">
          <cell r="A4367">
            <v>89306</v>
          </cell>
          <cell r="B4367" t="str">
            <v>ALVENARIA ESTRUTURAL DE BLOCOS CERÂMICOS 14X19X29, (ESPESSURA DE 14 CM ), PARA PAREDES COM ÁREA LÍQUIDA MENOR QUE 6M², SEM VÃOS, UTILIZANDO C OLHER DE PEDREIRO E ARGAMASSA DE ASSENTAMENTO COM PREPARO EM BETONEIRA . AF_12/2014</v>
          </cell>
          <cell r="C4367" t="str">
            <v>M2</v>
          </cell>
          <cell r="D4367" t="str">
            <v>CR</v>
          </cell>
          <cell r="E4367" t="str">
            <v>57,77</v>
          </cell>
        </row>
        <row r="4368">
          <cell r="A4368">
            <v>89307</v>
          </cell>
          <cell r="B4368" t="str">
            <v>ALVENARIA ESTRUTURAL DE BLOCOS CERÂMICOS 14X19X29, (ESPESSURA DE 14 CM ), PARA PAREDES COM ÁREA LÍQUIDA MENOR QUE 6M², SEM VÃOS, UTILIZANDO C OLHER DE PEDREIRO E ARGAMASSA DE ASSENTAMENTO COM PREPARO MANUAL. AF_1 2/2014</v>
          </cell>
          <cell r="C4368" t="str">
            <v>M2</v>
          </cell>
          <cell r="D4368" t="str">
            <v>CR</v>
          </cell>
          <cell r="E4368" t="str">
            <v>60,10</v>
          </cell>
        </row>
        <row r="4369">
          <cell r="A4369">
            <v>89308</v>
          </cell>
          <cell r="B4369" t="str">
            <v xml:space="preserve">ALVENARIA ESTRUTURAL DE BLOCOS CERÂMICOS 14X19X29, (ESPESSURA DE 14 CM ), PARA PAREDES COM ÁREA LÍQUIDA MAIOR OU IGUAL A 6M², SEM VÃOS, UTILI ZANDO COLHER DE PEDREIRO E ARGAMASSA DE ASSENTAMENTO COM PREPARO EM BE TONEIRA. AF_12/2014 </v>
          </cell>
          <cell r="C4369" t="str">
            <v>M2</v>
          </cell>
          <cell r="D4369" t="str">
            <v>CR</v>
          </cell>
          <cell r="E4369" t="str">
            <v>54,49</v>
          </cell>
        </row>
        <row r="4370">
          <cell r="A4370">
            <v>89309</v>
          </cell>
          <cell r="B4370" t="str">
            <v>ALVENARIA ESTRUTURAL DE BLOCOS CERÂMICOS 14X19X29, (ESPESSURA DE 14 CM ), PARA PAREDES COM ÁREA LÍQUIDA MAIOR OU IGUAL A 6M², SEM VÃOS, UTILI ZANDO COLHER DE PEDREIRO E ARGAMASSA DE ASSENTAMENTO COM PREPARO MANUA L. AF_12/2014</v>
          </cell>
          <cell r="C4370" t="str">
            <v>M2</v>
          </cell>
          <cell r="D4370" t="str">
            <v>CR</v>
          </cell>
          <cell r="E4370" t="str">
            <v>56,81</v>
          </cell>
        </row>
        <row r="4371">
          <cell r="A4371">
            <v>89310</v>
          </cell>
          <cell r="B4371" t="str">
            <v>ALVENARIA ESTRUTURAL DE BLOCOS CERÂMICOS 14X19X29, (ESPESSURA DE 14 CM ), PARA PAREDES COM ÁREA LÍQUIDA MENOR QUE 6M², COM VÃOS, UTILIZANDO C OLHER DE PEDREIRO E ARGAMASSA DE ASSENTAMENTO COM PREPARO EM BETONEIRA . AF_12/2014</v>
          </cell>
          <cell r="C4371" t="str">
            <v>M2</v>
          </cell>
          <cell r="D4371" t="str">
            <v>CR</v>
          </cell>
          <cell r="E4371" t="str">
            <v>64,80</v>
          </cell>
        </row>
        <row r="4372">
          <cell r="A4372">
            <v>89311</v>
          </cell>
          <cell r="B4372" t="str">
            <v>ALVENARIA ESTRUTURAL DE BLOCOS CERÂMICOS 14X19X29, (ESPESSURA DE 14 CM ), PARA PAREDES COM ÁREA LÍQUIDA MENOR QUE 6M², COM VÃOS, UTILIZANDO C OLHER DE PEDREIRO E ARGAMASSA DE ASSENTAMENTO COM PREPARO MANUAL. AF_1 2/2014</v>
          </cell>
          <cell r="C4372" t="str">
            <v>M2</v>
          </cell>
          <cell r="D4372" t="str">
            <v>CR</v>
          </cell>
          <cell r="E4372" t="str">
            <v>67,13</v>
          </cell>
        </row>
        <row r="4373">
          <cell r="A4373">
            <v>89312</v>
          </cell>
          <cell r="B4373" t="str">
            <v>ALVENARIA ESTRUTURAL DE BLOCOS CERÂMICOS 14X19X29, (ESPESSURA DE 14 CM ), PARA PAREDES COM ÁREA LÍQUIDA MAIOR OU IGUAL A 6M², COM VÃOS, UTILI ZANDO COLHER DE PEDREIRO E ARGAMASSA DE ASSENTAMENTO COM PREPARO EM BE TONEIRA. AF_12/2014</v>
          </cell>
          <cell r="C4373" t="str">
            <v>M2</v>
          </cell>
          <cell r="D4373" t="str">
            <v>CR</v>
          </cell>
          <cell r="E4373" t="str">
            <v>58,67</v>
          </cell>
        </row>
        <row r="4374">
          <cell r="A4374">
            <v>89313</v>
          </cell>
          <cell r="B4374" t="str">
            <v>ALVENARIA ESTRUTURAL DE BLOCOS CERÂMICOS 14X19X29, (ESPESSURA DE 14 CM ), PARA PAREDES COM ÁREA LÍQUIDA MAIOR OU IGUAL A 6M², COM VÃOS, UTILI ZANDO COLHER DE PEDREIRO E ARGAMASSA DE ASSENTAMENTO COM PREPARO MANUA L. AF_12/2014</v>
          </cell>
          <cell r="C4374" t="str">
            <v>M2</v>
          </cell>
          <cell r="D4374" t="str">
            <v>CR</v>
          </cell>
          <cell r="E4374" t="str">
            <v>61,00</v>
          </cell>
        </row>
        <row r="4375">
          <cell r="A4375" t="str">
            <v>0065</v>
          </cell>
          <cell r="B4375" t="str">
            <v>ALVENARIA DE BLOCOS DE CONCRETO ALVENARIA DE VEDAÇÃO DE BLOCOS VAZADOS DE CONCRETO DE 9X19X39CM (ESPES SURA 9CM) DE PAREDES COM ÁREA LÍQUIDA MENOR QUE 6M² SEM VÃOS E ARGAMAS SA DE ASSENTAMENTO COM PREPARO EM BETONEIRA. AF_06/2014</v>
          </cell>
        </row>
        <row r="4376">
          <cell r="A4376">
            <v>87447</v>
          </cell>
          <cell r="B4376" t="str">
            <v>ALVENARIA DE VEDAÇÃO DE BLOCOS VAZADOS DE CONCRETO DE 9X19X39CM (ESPES SURA 9CM) DE PAREDES COM ÁREA LÍQUIDA MENOR QUE 6M² SEM VÃOS E ARGAMAS SA DE ASSENTAMENTO COM PREPARO EM BETONEIRA. AF_06/2014</v>
          </cell>
          <cell r="C4376" t="str">
            <v>M2</v>
          </cell>
          <cell r="D4376" t="str">
            <v>CR</v>
          </cell>
          <cell r="E4376" t="str">
            <v>39,12</v>
          </cell>
        </row>
        <row r="4377">
          <cell r="A4377">
            <v>87448</v>
          </cell>
          <cell r="B4377" t="str">
            <v>ALVENARIA DE VEDAÇÃO DE BLOCOS VAZADOS DE CONCRETO DE 9X19X39CM (ESPES SURA 9CM) DE PAREDES COM ÁREA LÍQUIDA MENOR QUE 6M² SEM VÃOS E ARGAMAS SA DE ASSENTAMENTO COM PREPARO MANUAL. AF_06/2014</v>
          </cell>
          <cell r="C4377" t="str">
            <v>M2</v>
          </cell>
          <cell r="D4377" t="str">
            <v>CR</v>
          </cell>
          <cell r="E4377" t="str">
            <v>39,41</v>
          </cell>
        </row>
        <row r="4378">
          <cell r="A4378">
            <v>87449</v>
          </cell>
          <cell r="B4378" t="str">
            <v>ALVENARIA DE VEDAÇÃO DE BLOCOS VAZADOS DE CONCRETO DE 14X19X39CM (ESPE  SSURA 14CM) DE PAREDES COM ÁREA LÍQUIDA MENOR QUE 6M² SEM VÃOS E ARGAM ASSA DE ASSENTAMENTO COM PREPARO EM BETONEIRA. AF_06/2014</v>
          </cell>
          <cell r="C4378" t="str">
            <v>M2</v>
          </cell>
          <cell r="D4378" t="str">
            <v>CR</v>
          </cell>
          <cell r="E4378" t="str">
            <v>49,75</v>
          </cell>
        </row>
        <row r="4379">
          <cell r="A4379">
            <v>87450</v>
          </cell>
          <cell r="B4379" t="str">
            <v>ALVENARIA DE VEDAÇÃO DE BLOCOS VAZADOS DE CONCRETO DE 14X19X39CM (ESPE SSURA 14CM) DE PAREDES COM ÁREA LÍQUIDA MENOR QUE 6M² SEM VÃOS E ARGAM ASSA DE ASSENTAMENTO COM PREPARO MANUAL. AF_06/2014</v>
          </cell>
          <cell r="C4379" t="str">
            <v>M2</v>
          </cell>
          <cell r="D4379" t="str">
            <v>CR</v>
          </cell>
          <cell r="E4379" t="str">
            <v>50,47</v>
          </cell>
        </row>
        <row r="4380">
          <cell r="A4380">
            <v>87451</v>
          </cell>
          <cell r="B4380" t="str">
            <v>ALVENARIA DE VEDAÇÃO DE BLOCOS VAZADOS DE CONCRETO DE 19X19X39CM (ESPE SSURA 19CM) DE PAREDES COM ÁREA LÍQUIDA MENOR QUE 6M² SEM VÃOS E ARGAM ASSA DE ASSENTAMENTO COM PREPARO EM BETONEIRA. AF_06/2014</v>
          </cell>
          <cell r="C4380" t="str">
            <v>M2</v>
          </cell>
          <cell r="D4380" t="str">
            <v>CR</v>
          </cell>
          <cell r="E4380" t="str">
            <v>60,61</v>
          </cell>
        </row>
        <row r="4381">
          <cell r="A4381">
            <v>87452</v>
          </cell>
          <cell r="B4381" t="str">
            <v>ALVENARIA DE VEDAÇÃO DE BLOCOS VAZADOS DE CONCRETO DE 19X19X39CM (ESPE SSURA 19CM) DE PAREDES COM ÁREA LÍQUIDA MENOR QUE 6M² SEM VÃOS E ARGAM ASSA DE ASSENTAMENTO COM PREPARO MANUAL. AF_06/2014</v>
          </cell>
          <cell r="C4381" t="str">
            <v>M2</v>
          </cell>
          <cell r="D4381" t="str">
            <v>CR</v>
          </cell>
          <cell r="E4381" t="str">
            <v>60,93</v>
          </cell>
        </row>
        <row r="4382">
          <cell r="A4382">
            <v>87453</v>
          </cell>
          <cell r="B4382" t="str">
            <v>ALVENARIA DE VEDAÇÃO DE BLOCOS VAZADOS DE CONCRETO DE 9X19X39CM (ESPES SURA 9CM) DE PAREDES COM ÁREA LÍQUIDA MAIOR OU IGUAL A 6M² SEM VÃOS E ARGAMASSA DE ASSENTAMENTO COM PREPARO EM BETONEIRA. AF_06/2014</v>
          </cell>
          <cell r="C4382" t="str">
            <v>M2</v>
          </cell>
          <cell r="D4382" t="str">
            <v>CR</v>
          </cell>
          <cell r="E4382" t="str">
            <v>36,44</v>
          </cell>
        </row>
        <row r="4383">
          <cell r="A4383">
            <v>87454</v>
          </cell>
          <cell r="B4383" t="str">
            <v>ALVENARIA DE VEDAÇÃO DE BLOCOS VAZADOS DE CONCRETO DE 9X19X39CM (ESPES SURA 9CM) DE PAREDES COM ÁREA LÍQUIDA MAIOR OU IGUAL A 6M² SEM VÃOS E ARGAMASSA DE ASSENTAMENTO COM PREPARO MANUAL. AF_06/2014</v>
          </cell>
          <cell r="C4383" t="str">
            <v>M2</v>
          </cell>
          <cell r="D4383" t="str">
            <v>CR</v>
          </cell>
          <cell r="E4383" t="str">
            <v>37,05</v>
          </cell>
        </row>
        <row r="4384">
          <cell r="A4384">
            <v>87455</v>
          </cell>
          <cell r="B4384" t="str">
            <v>ALVENARIA DE VEDAÇÃO DE BLOCOS VAZADOS DE CONCRETO DE 14X19X39CM (ESPE SSURA 14CM) DE PAREDES COM ÁREA LÍQUIDA MAIOR OU IGUAL A 6M² SEM VÃOS E ARGAMASSA DE ASSENTAMENTO COM PREPARO EM BETONEIRA. AF_06/2014</v>
          </cell>
          <cell r="C4384" t="str">
            <v>M2</v>
          </cell>
          <cell r="D4384" t="str">
            <v>CR</v>
          </cell>
          <cell r="E4384" t="str">
            <v>46,47</v>
          </cell>
        </row>
        <row r="4385">
          <cell r="A4385">
            <v>87456</v>
          </cell>
          <cell r="B4385" t="str">
            <v>ALVENARIA DE VEDAÇÃO DE BLOCOS VAZADOS DE CONCRETO DE 14X19X39CM (ESPE SSURA 14CM) DE PAREDES COM ÁREA LÍQUIDA MAIOR OU IGUAL A 6M² SEM VÃOS E ARGAMASSA DE ASSENTAMENTO COM PREPARO MANUAL. AF_06/2014</v>
          </cell>
          <cell r="C4385" t="str">
            <v>M2</v>
          </cell>
          <cell r="D4385" t="str">
            <v>CR</v>
          </cell>
          <cell r="E4385" t="str">
            <v>47,44</v>
          </cell>
        </row>
        <row r="4386">
          <cell r="A4386">
            <v>87457</v>
          </cell>
          <cell r="B4386" t="str">
            <v>ALVENARIA DE VEDAÇÃO DE BLOCOS VAZADOS DE CONCRETO DE 19X19X39CM (ESPE SSURA 19CM) DE PAREDES COM ÁREA LÍQUIDA MAIOR OU IGUAL A 6M² SEM VÃOS E ARGAMASSA DE ASSENTAMENTO COM PREPARO EM BETONEIRA. AF_06/2014</v>
          </cell>
          <cell r="C4386" t="str">
            <v>M2</v>
          </cell>
          <cell r="D4386" t="str">
            <v>CR</v>
          </cell>
          <cell r="E4386" t="str">
            <v>56,69</v>
          </cell>
        </row>
        <row r="4387">
          <cell r="A4387">
            <v>87458</v>
          </cell>
          <cell r="B4387" t="str">
            <v>ALVENARIA DE VEDAÇÃO DE BLOCOS VAZADOS DE CONCRETO DE 19X19X39CM (ESPE SSURA 19CM) DE PAREDES COM ÁREA LÍQUIDA MAIOR OU IGUAL A 6M² SEM VÃOS  E ARGAMASSA DE ASSENTAMENTO COM PREPARO MANUAL. AF_06/2014</v>
          </cell>
          <cell r="C4387" t="str">
            <v>M2</v>
          </cell>
          <cell r="D4387" t="str">
            <v>CR</v>
          </cell>
          <cell r="E4387" t="str">
            <v>57,59</v>
          </cell>
        </row>
        <row r="4388">
          <cell r="A4388">
            <v>87459</v>
          </cell>
          <cell r="B4388" t="str">
            <v>ALVENARIA DE VEDAÇÃO DE BLOCOS VAZADOS DE CONCRETO DE 9X19X39CM (ESPES SURA 9CM) DE PAREDES COM ÁREA LÍQUIDA MENOR QUE 6M² COM VÃOS E ARGAMAS SA DE ASSENTAMENTO COM PREPARO EM BETONEIRA. AF_06/2014</v>
          </cell>
          <cell r="C4388" t="str">
            <v>M2</v>
          </cell>
          <cell r="D4388" t="str">
            <v>CR</v>
          </cell>
          <cell r="E4388" t="str">
            <v>43,69</v>
          </cell>
        </row>
        <row r="4389">
          <cell r="A4389">
            <v>87460</v>
          </cell>
          <cell r="B4389" t="str">
            <v>ALVENARIA DE VEDAÇÃO DE BLOCOS VAZADOS DE CONCRETO DE 9X19X39CM (ESPES SURA 9CM) DE PAREDES COM ÁREA LÍQUIDA MENOR QUE 6M² COM VÃOS E ARGAMAS SA DE ASSENTAMENTO COM PREPARO MANUAL. AF_06/2014</v>
          </cell>
          <cell r="C4389" t="str">
            <v>M2</v>
          </cell>
          <cell r="D4389" t="str">
            <v>CR</v>
          </cell>
          <cell r="E4389" t="str">
            <v>44,30</v>
          </cell>
        </row>
        <row r="4390">
          <cell r="A4390">
            <v>87461</v>
          </cell>
          <cell r="B4390" t="str">
            <v>ALVENARIA DE VEDAÇÃO DE BLOCOS VAZADOS DE CONCRETO DE 14X19X39CM (ESPE SSURA 14CM) DE PAREDES COM ÁREA LÍQUIDA MENOR QUE 6M² COM VÃOS E ARGAM ASSA DE ASSENTAMENTO COM PREPARO EM BETONEIRA. AF_06/2014</v>
          </cell>
          <cell r="C4390" t="str">
            <v>M2</v>
          </cell>
          <cell r="D4390" t="str">
            <v>CR</v>
          </cell>
          <cell r="E4390" t="str">
            <v>54,35</v>
          </cell>
        </row>
        <row r="4391">
          <cell r="A4391">
            <v>87462</v>
          </cell>
          <cell r="B4391" t="str">
            <v>ALVENARIA DE VEDAÇÃO DE BLOCOS VAZADOS DE CONCRETO DE 14X19X39CM (ESPE SSURA 14CM) DE PAREDES COM ÁREA LÍQUIDA MENOR QUE 6M² COM VÃOS E ARGAM ASSA DE ASSENTAMENTO COM PREPARO MANUAL. AF_06/2014</v>
          </cell>
          <cell r="C4391" t="str">
            <v>M2</v>
          </cell>
          <cell r="D4391" t="str">
            <v>CR</v>
          </cell>
          <cell r="E4391" t="str">
            <v>55,07</v>
          </cell>
        </row>
        <row r="4392">
          <cell r="A4392">
            <v>87463</v>
          </cell>
          <cell r="B4392" t="str">
            <v>ALVENARIA DE VEDAÇÃO DE BLOCOS VAZADOS DE CONCRETO DE 19X19X39CM (ESPE SSURA 19CM) DE PAREDES COM ÁREA LÍQUIDA MENOR QUE 6M² COM VÃOS E ARGAM ASSA DE ASSENTAMENTO COM PREPARO EM BETONEIRA. AF_06/2014</v>
          </cell>
          <cell r="C4392" t="str">
            <v>M2</v>
          </cell>
          <cell r="D4392" t="str">
            <v>CR</v>
          </cell>
          <cell r="E4392" t="str">
            <v>64,68</v>
          </cell>
        </row>
        <row r="4393">
          <cell r="A4393">
            <v>87464</v>
          </cell>
          <cell r="B4393" t="str">
            <v>ALVENARIA DE VEDAÇÃO DE BLOCOS VAZADOS DE CONCRETO DE 19X19X39CM (ESPE SSURA 19CM) DE PAREDES COM ÁREA LÍQUIDA MENOR QUE 6M² COM VÃOS E ARGAM ASSA DE ASSENTAMENTO COM PREPARO MANUAL. AF_06/2014</v>
          </cell>
          <cell r="C4393" t="str">
            <v>M2</v>
          </cell>
          <cell r="D4393" t="str">
            <v>CR</v>
          </cell>
          <cell r="E4393" t="str">
            <v>65,57</v>
          </cell>
        </row>
        <row r="4394">
          <cell r="A4394">
            <v>87465</v>
          </cell>
          <cell r="B4394" t="str">
            <v>ALVENARIA DE VEDAÇÃO DE BLOCOS VAZADOS DE CONCRETO DE 9X19X39CM (ESPES SURA 9CM) DE PAREDES COM ÁREA LÍQUIDA MAIOR OU IGUAL A 6M² COM VÃOS E ARGAMASSA DE ASSENTAMENTO COM PREPARO EM BETONEIRA. AF_06/2014</v>
          </cell>
          <cell r="C4394" t="str">
            <v>M2</v>
          </cell>
          <cell r="D4394" t="str">
            <v>CR</v>
          </cell>
          <cell r="E4394" t="str">
            <v>39,02</v>
          </cell>
        </row>
        <row r="4395">
          <cell r="A4395">
            <v>87466</v>
          </cell>
          <cell r="B4395" t="str">
            <v>ALVENARIA DE VEDAÇÃO DE BLOCOS VAZADOS DE CONCRETO DE 9X19X39CM (ESPES SURA 9CM) DE PAREDES COM ÁREA LÍQUIDA MAIOR OU IGUAL A 6M² COM VÃOS E ARGAMASSA DE ASSENTAMENTO COM PREPARO MANUAL. AF_06/2014</v>
          </cell>
          <cell r="C4395" t="str">
            <v>M2</v>
          </cell>
          <cell r="D4395" t="str">
            <v>CR</v>
          </cell>
          <cell r="E4395" t="str">
            <v>39,63</v>
          </cell>
        </row>
        <row r="4396">
          <cell r="A4396">
            <v>87467</v>
          </cell>
          <cell r="B4396" t="str">
            <v xml:space="preserve">ALVENARIA DE VEDAÇÃO DE BLOCOS VAZADOS DE CONCRETO DE 14X19X39CM (ESPE SSURA 14CM) DE PAREDES COM ÁREA LÍQUIDA MAIOR OU IGUAL A 6M² COM VÃOS E ARGAMASSA DE ASSENTAMENTO COM PREPARO EM BETONEIRA. AF_06/2014 </v>
          </cell>
          <cell r="C4396" t="str">
            <v>M2</v>
          </cell>
          <cell r="D4396" t="str">
            <v>CR</v>
          </cell>
          <cell r="E4396" t="str">
            <v>49,33</v>
          </cell>
        </row>
        <row r="4397">
          <cell r="A4397">
            <v>87468</v>
          </cell>
          <cell r="B4397" t="str">
            <v>ALVENARIA DE VEDAÇÃO DE BLOCOS VAZADOS DE CONCRETO DE 14X19X39CM (ESPE SSURA 14CM) DE PAREDES COM ÁREA LÍQUIDA MAIOR OU IGUAL A 6M² COM VÃOS E ARGAMASSA DE ASSENTAMENTO COM PREPARO MANUAL. AF_06/2014</v>
          </cell>
          <cell r="C4397" t="str">
            <v>M2</v>
          </cell>
          <cell r="D4397" t="str">
            <v>CR</v>
          </cell>
          <cell r="E4397" t="str">
            <v>50,04</v>
          </cell>
        </row>
        <row r="4398">
          <cell r="A4398">
            <v>87469</v>
          </cell>
          <cell r="B4398" t="str">
            <v>ALVENARIA DE VEDAÇÃO DE BLOCOS VAZADOS DE CONCRETO DE 19X19X39CM (ESPE SSURA 19CM) DE PAREDES COM ÁREA LÍQUIDA MAIOR OU IGUAL A 6M² COM VÃOS E ARGAMASSA DE ASSENTAMENTO COM PREPARO EM BETONEIRA. AF_06/2014</v>
          </cell>
          <cell r="C4398" t="str">
            <v>M2</v>
          </cell>
          <cell r="D4398" t="str">
            <v>CR</v>
          </cell>
          <cell r="E4398" t="str">
            <v>59,67</v>
          </cell>
        </row>
        <row r="4399">
          <cell r="A4399">
            <v>87470</v>
          </cell>
          <cell r="B4399" t="str">
            <v>ALVENARIA DE VEDAÇÃO DE BLOCOS VAZADOS DE CONCRETO DE 19X19X39CM (ESPE SSURA 19CM) DE PAREDES COM ÁREA LÍQUIDA MAIOR OU IGUAL A 6M² COM VÃOS E ARGAMASSA DE ASSENTAMENTO COM PREPARO MANUAL. AF_06/2014</v>
          </cell>
          <cell r="C4399" t="str">
            <v>M2</v>
          </cell>
          <cell r="D4399" t="str">
            <v>CR</v>
          </cell>
          <cell r="E4399" t="str">
            <v>60,56</v>
          </cell>
        </row>
        <row r="4400">
          <cell r="A4400">
            <v>89044</v>
          </cell>
          <cell r="B4400" t="str">
            <v>(COMPOSIÇÃO REPRESENTATIVA) DO SERVIÇO DE ALVENARIA DE VEDAÇÃO DE BLOC OS VAZADOS DE CONCRETO DE 9X19X39CM (ESPESSURA 9CM), PARA EDIFICAÇÃO H ABITACIONAL MULTIFAMILIAR (PRÉDIO). AF_11/2014</v>
          </cell>
          <cell r="C4400" t="str">
            <v>M2</v>
          </cell>
          <cell r="D4400" t="str">
            <v>CR</v>
          </cell>
          <cell r="E4400" t="str">
            <v>39,09</v>
          </cell>
        </row>
        <row r="4401">
          <cell r="A4401">
            <v>89169</v>
          </cell>
          <cell r="B4401" t="str">
            <v>(COMPOSIÇÃO REPRESENTATIVA) DO SERVIÇO DE ALVENARIA DE VEDAÇÃO DE BLOC OS VAZADOS DE CONCRETO DE 9X19X39CM (ESPESSURA 9CM), PARA EDIFICAÇÃO H ABITACIONAL UNIFAMILIAR (CASA) E EDIFICAÇÃO PÚBLICA PADRÃO. AF_11/2014</v>
          </cell>
          <cell r="C4401" t="str">
            <v>M2</v>
          </cell>
          <cell r="D4401" t="str">
            <v>CR</v>
          </cell>
          <cell r="E4401" t="str">
            <v>39,67</v>
          </cell>
        </row>
        <row r="4402">
          <cell r="A4402">
            <v>89978</v>
          </cell>
          <cell r="B4402" t="str">
            <v>(COMPOSIÇÃO REPRESENTATIVA) DO SERVIÇO DE ALVENARIA DE VEDAÇÃO DE BLOC OS VAZADOS DE CONCRETO DE 14X19X39CM (ESPESSURA 14CM), PARA EDIFICAÇÃO HABITACIONAL UNIFAMILIAR (CASA) E EDIFICAÇÃO PÚBLICA PADRÃO. AF_12/20 14</v>
          </cell>
          <cell r="C4402" t="str">
            <v>M2</v>
          </cell>
          <cell r="D4402" t="str">
            <v>CR</v>
          </cell>
          <cell r="E4402" t="str">
            <v>50,09</v>
          </cell>
        </row>
        <row r="4403">
          <cell r="A4403" t="str">
            <v>0066</v>
          </cell>
          <cell r="B4403" t="str">
            <v>ALVENARIA DE ELEMENTOS VAZADOS DE CONCRETO</v>
          </cell>
        </row>
        <row r="4404">
          <cell r="A4404">
            <v>73937</v>
          </cell>
          <cell r="B4404" t="str">
            <v>ALVENARIA ELEMENTO VAZADO CONCRETO (COBOGO) COBOGO DE CONCRETO (ELEMENTO VAZADO), 7X50X50CM, ASSENTADO COM ARGAMAS SA TRACO 1:4 (CIMENTO E AREIA)</v>
          </cell>
        </row>
        <row r="4405">
          <cell r="A4405" t="str">
            <v>73937/001</v>
          </cell>
          <cell r="B4405" t="str">
            <v>COBOGO DE CONCRETO (ELEMENTO VAZADO), 7X50X50CM, ASSENTADO COM ARGAMAS SA TRACO 1:4 (CIMENTO E AREIA)</v>
          </cell>
          <cell r="C4405" t="str">
            <v>M2</v>
          </cell>
          <cell r="D4405" t="str">
            <v>CR</v>
          </cell>
          <cell r="E4405" t="str">
            <v>89,65</v>
          </cell>
        </row>
        <row r="4406">
          <cell r="A4406" t="str">
            <v>73937/003</v>
          </cell>
          <cell r="B4406" t="str">
            <v>COBOGO DE CONCRETO (ELEMENTO VAZADO), 7X50X50CM, ASSENTADO COM ARGAMAS SA TRACO 1:3 (CIMENTO E AREIA)</v>
          </cell>
          <cell r="C4406" t="str">
            <v>M2</v>
          </cell>
          <cell r="D4406" t="str">
            <v>CR</v>
          </cell>
          <cell r="E4406" t="str">
            <v>89,79</v>
          </cell>
        </row>
        <row r="4407">
          <cell r="A4407" t="str">
            <v>73937/004</v>
          </cell>
          <cell r="B4407" t="str">
            <v>COBOGO DE CONCRETO (ELEMENTO VAZADO), 6X29X29CM, ASSENTADO COM ARGAMAS SA TRACO 1:7 (CIMENTO E AREIA)</v>
          </cell>
          <cell r="C4407" t="str">
            <v>M2</v>
          </cell>
          <cell r="D4407" t="str">
            <v>CR</v>
          </cell>
          <cell r="E4407" t="str">
            <v>85,90</v>
          </cell>
        </row>
        <row r="4408">
          <cell r="A4408" t="str">
            <v>73937/005</v>
          </cell>
          <cell r="B4408" t="str">
            <v>COBOGO DE CONCRETO (ELEMENTO VAZADO), 10X29X39CM ABERTURA COM VIDRO, A  SSENTADO COM ARGAMASSA TRACO 1:4 (CIMENTO E AREIA MEDIA NAO PENEIRADA)</v>
          </cell>
          <cell r="C4408" t="str">
            <v>M2</v>
          </cell>
          <cell r="D4408" t="str">
            <v>CR</v>
          </cell>
          <cell r="E4408" t="str">
            <v>157,03</v>
          </cell>
        </row>
        <row r="4409">
          <cell r="A4409">
            <v>74196</v>
          </cell>
          <cell r="B4409" t="str">
            <v>COBOGO CONCRETO COBOGO DE CONCRETO (ELEMENTO VAZADO), 5X50X50CM, ASSENTADO COM ARGAMAS SA DE CIMENTO E AREIA COM ACO CA-25</v>
          </cell>
        </row>
        <row r="4410">
          <cell r="A4410" t="str">
            <v>74196/001</v>
          </cell>
          <cell r="B4410" t="str">
            <v>COBOGO DE CONCRETO (ELEMENTO VAZADO), 5X50X50CM, ASSENTADO COM ARGAMAS SA DE CIMENTO E AREIA COM ACO CA-25</v>
          </cell>
          <cell r="C4410" t="str">
            <v>M2</v>
          </cell>
          <cell r="D4410" t="str">
            <v>CR</v>
          </cell>
          <cell r="E4410" t="str">
            <v>96,16</v>
          </cell>
        </row>
        <row r="4411">
          <cell r="A4411">
            <v>89453</v>
          </cell>
          <cell r="B4411" t="str">
            <v>ALVENARIA DE BLOCOS DE CONCRETO ESTRUTURAL 14X19X39 CM, (ESPESSURA 14 CM), FBK = 4,5 MPA, PARA PAREDES COM ÁREA LÍQUIDA MENOR QUE 6M², SEM V ÃOS, UTILIZANDO PALHETA. AF_12/2014</v>
          </cell>
          <cell r="C4411" t="str">
            <v>M2</v>
          </cell>
          <cell r="D4411" t="str">
            <v>CR</v>
          </cell>
          <cell r="E4411" t="str">
            <v>44,52</v>
          </cell>
        </row>
        <row r="4412">
          <cell r="A4412">
            <v>89454</v>
          </cell>
          <cell r="B4412" t="str">
            <v>ALVENARIA DE BLOCOS DE CONCRETO ESTRUTURAL 14X19X39 CM, (ESPESSURA 14 CM), FBK = 4,5 MPA, PARA PAREDES COM ÁREA LÍQUIDA MAIOR OU IGUAL A 6M² , SEM VÃOS, UTILIZANDO PALHETA. AF_12/2014</v>
          </cell>
          <cell r="C4412" t="str">
            <v>M2</v>
          </cell>
          <cell r="D4412" t="str">
            <v>CR</v>
          </cell>
          <cell r="E4412" t="str">
            <v>42,68</v>
          </cell>
        </row>
        <row r="4413">
          <cell r="A4413">
            <v>89455</v>
          </cell>
          <cell r="B4413" t="str">
            <v>ALVENARIA DE BLOCOS DE CONCRETO ESTRUTURAL 14X19X39 CM, (ESPESSURA 14 CM) FBK = 14,0 MPA, PARA PAREDES COM ÁREA LÍQUIDA MENOR QUE 6M², SEM V ÃOS, UTILIZANDO PALHETA. AF_12/2014</v>
          </cell>
          <cell r="C4413" t="str">
            <v>M2</v>
          </cell>
          <cell r="D4413" t="str">
            <v>CR</v>
          </cell>
          <cell r="E4413" t="str">
            <v>54,86</v>
          </cell>
        </row>
        <row r="4414">
          <cell r="A4414">
            <v>89456</v>
          </cell>
          <cell r="B4414" t="str">
            <v>ALVENARIA DE BLOCOS DE CONCRETO ESTRUTURAL 14X19X39 CM, (ESPESSURA 14 CM) FBK = 14,0 MPA, PARA PAREDES COM ÁREA LÍQUIDA MAIOR OU IGUAL A 6M² , SEM VÃOS, UTILIZANDO PALHETA. AF_12/2014</v>
          </cell>
          <cell r="C4414" t="str">
            <v>M2</v>
          </cell>
          <cell r="D4414" t="str">
            <v>CR</v>
          </cell>
          <cell r="E4414" t="str">
            <v>52,58</v>
          </cell>
        </row>
        <row r="4415">
          <cell r="A4415">
            <v>89457</v>
          </cell>
          <cell r="B4415" t="str">
            <v>ALVENARIA DE BLOCOS DE CONCRETO ESTRUTURAL 14X19X39 CM, (ESPESSURA 14 CM), FBK = 4,5 MPA, PARA PAREDES COM ÁREA LÍQUIDA MENOR QUE 6M², COM V ÃOS, UTILIZANDO PALHETA. AF_12/2014</v>
          </cell>
          <cell r="C4415" t="str">
            <v>M2</v>
          </cell>
          <cell r="D4415" t="str">
            <v>CR</v>
          </cell>
          <cell r="E4415" t="str">
            <v>47,45</v>
          </cell>
        </row>
        <row r="4416">
          <cell r="A4416">
            <v>89458</v>
          </cell>
          <cell r="B4416" t="str">
            <v>ALVENARIA DE BLOCOS DE CONCRETO ESTRUTURAL 14X19X39 CM, (ESPESSURA 14 CM), FBK = 4,5 MPA, PARA PAREDES COM ÁREA LÍQUIDA MAIOR OU IGUAL A 6M² , COM VÃOS, UTILIZANDO PALHETA. AF_12/2014</v>
          </cell>
          <cell r="C4416" t="str">
            <v>M2</v>
          </cell>
          <cell r="D4416" t="str">
            <v>CR</v>
          </cell>
          <cell r="E4416" t="str">
            <v>44,33</v>
          </cell>
        </row>
        <row r="4417">
          <cell r="A4417">
            <v>89459</v>
          </cell>
          <cell r="B4417" t="str">
            <v>ALVENARIA DE BLOCOS DE CONCRETO ESTRUTURAL 14X19X39 CM, (ESPESSURA 14 CM) FBK = 14,0 MPA, PARA PAREDES COM ÁREA LÍQUIDA MENOR QUE 6M², COM V ÃOS, UTILIZANDO PALHETA. AF_12/2014</v>
          </cell>
          <cell r="C4417" t="str">
            <v>M2</v>
          </cell>
          <cell r="D4417" t="str">
            <v>CR</v>
          </cell>
          <cell r="E4417" t="str">
            <v>58,89</v>
          </cell>
        </row>
        <row r="4418">
          <cell r="A4418">
            <v>89460</v>
          </cell>
          <cell r="B4418" t="str">
            <v xml:space="preserve">ALVENARIA DE BLOCOS DE CONCRETO ESTRUTURAL 14X19X39 CM, (ESPESSURA 14 CM) FBK = 14,0 MPA, PARA PAREDES COM ÁREA LÍQUIDA MAIOR OU IGUAL A 6M² , COM VÃOS, UTILIZANDO PALHETA. AF_12/2014 </v>
          </cell>
          <cell r="C4418" t="str">
            <v>M2</v>
          </cell>
          <cell r="D4418" t="str">
            <v>CR</v>
          </cell>
          <cell r="E4418" t="str">
            <v>55,02</v>
          </cell>
        </row>
        <row r="4419">
          <cell r="A4419">
            <v>89462</v>
          </cell>
          <cell r="B4419" t="str">
            <v>ALVENARIA DE BLOCOS DE CONCRETO ESTRUTURAL 14X19X29 CM, (ESPESSURA 14 CM), FBK = 4,5 MPA, PARA PAREDES COM ÁREA LÍQUIDA MENOR QUE 6M², SEM V ÃOS, UTILIZANDO PALHETA. AF_12/2014</v>
          </cell>
          <cell r="C4419" t="str">
            <v>M2</v>
          </cell>
          <cell r="D4419" t="str">
            <v>CR</v>
          </cell>
          <cell r="E4419" t="str">
            <v>51,43</v>
          </cell>
        </row>
        <row r="4420">
          <cell r="A4420">
            <v>89463</v>
          </cell>
          <cell r="B4420" t="str">
            <v>ALVENARIA DE BLOCOS DE CONCRETO ESTRUTURAL 14X19X29 CM, (ESPESSURA 14 CM), FBK = 4,5 MPA, PARA PAREDES COM ÁREA LÍQUIDA MAIOR OU IGUAL A 6M² , SEM VÃOS, UTILIZANDO PALHETA. AF_12/2014</v>
          </cell>
          <cell r="C4420" t="str">
            <v>M2</v>
          </cell>
          <cell r="D4420" t="str">
            <v>CR</v>
          </cell>
          <cell r="E4420" t="str">
            <v>49,79</v>
          </cell>
        </row>
        <row r="4421">
          <cell r="A4421">
            <v>89464</v>
          </cell>
          <cell r="B4421" t="str">
            <v>ALVENARIA DE BLOCOS DE CONCRETO ESTRUTURAL 14X19X29 CM, (ESPESSURA 14 CM) FBK = 14,0 MPA, PARA PAREDES COM ÁREA LÍQUIDA MENOR QUE 6M², SEM V ÃOS, UTILIZANDO PALHETA. AF_12/2014</v>
          </cell>
          <cell r="C4421" t="str">
            <v>M2</v>
          </cell>
          <cell r="D4421" t="str">
            <v>CR</v>
          </cell>
          <cell r="E4421" t="str">
            <v>68,20</v>
          </cell>
        </row>
        <row r="4422">
          <cell r="A4422">
            <v>89465</v>
          </cell>
          <cell r="B4422" t="str">
            <v>ALVENARIA DE BLOCOS DE CONCRETO ESTRUTURAL 14X19X29 CM, (ESPESSURA 14 CM) FBK = 14,0 MPA, PARA PAREDES COM ÁREA LÍQUIDA MAIOR OU IGUAL A 6M² , SEM VÃOS, UTILIZANDO PALHETA. AF_12/2014</v>
          </cell>
          <cell r="C4422" t="str">
            <v>M2</v>
          </cell>
          <cell r="D4422" t="str">
            <v>CR</v>
          </cell>
          <cell r="E4422" t="str">
            <v>66,20</v>
          </cell>
        </row>
        <row r="4423">
          <cell r="A4423">
            <v>89466</v>
          </cell>
          <cell r="B4423" t="str">
            <v>ALVENARIA DE BLOCOS DE CONCRETO ESTRUTURAL 14X19X29 CM, (ESPESSURA 14 CM), FBK = 4,5 MPA, PARA PAREDES COM ÁREA LÍQUIDA MENOR QUE 6M², COM V ÃOS, UTILIZANDO PALHETA. AF_12/2014</v>
          </cell>
          <cell r="C4423" t="str">
            <v>M2</v>
          </cell>
          <cell r="D4423" t="str">
            <v>CR</v>
          </cell>
          <cell r="E4423" t="str">
            <v>54,53</v>
          </cell>
        </row>
        <row r="4424">
          <cell r="A4424">
            <v>89467</v>
          </cell>
          <cell r="B4424" t="str">
            <v>ALVENARIA DE BLOCOS DE CONCRETO ESTRUTURAL 14X19X29 CM, (ESPESSURA 14 CM), FBK = 4,5 MPA, PARA PAREDES COM ÁREA LÍQUIDA MAIOR OU IGUAL A 6M² , COM VÃOS, UTILIZANDO PALHETA. AF_12/2014</v>
          </cell>
          <cell r="C4424" t="str">
            <v>M2</v>
          </cell>
          <cell r="D4424" t="str">
            <v>CR</v>
          </cell>
          <cell r="E4424" t="str">
            <v>51,46</v>
          </cell>
        </row>
        <row r="4425">
          <cell r="A4425">
            <v>89468</v>
          </cell>
          <cell r="B4425" t="str">
            <v>ALVENARIA DE BLOCOS DE CONCRETO ESTRUTURAL 14X19X29 CM, (ESPESSURA 14 CM) FBK = 14,0 MPA, PARA PAREDES COM ÁREA LÍQUIDA MENOR QUE 6M², COM V ÃOS, UTILIZANDO PALHETA. AF_12/2014</v>
          </cell>
          <cell r="C4425" t="str">
            <v>M2</v>
          </cell>
          <cell r="D4425" t="str">
            <v>CR</v>
          </cell>
          <cell r="E4425" t="str">
            <v>71,98</v>
          </cell>
        </row>
        <row r="4426">
          <cell r="A4426">
            <v>89469</v>
          </cell>
          <cell r="B4426" t="str">
            <v>ALVENARIA DE BLOCOS DE CONCRETO ESTRUTURAL 14X19X29 CM, (ESPESSURA 14 CM) FBK = 14,0 MPA, PARA PAREDES COM ÁREA LÍQUIDA MAIOR OU IGUAL A 6M² , COM VÃOS, UTILIZANDO PALHETA. AF_12/2014</v>
          </cell>
          <cell r="C4426" t="str">
            <v>M2</v>
          </cell>
          <cell r="D4426" t="str">
            <v>CR</v>
          </cell>
          <cell r="E4426" t="str">
            <v>68,24</v>
          </cell>
        </row>
        <row r="4427">
          <cell r="A4427">
            <v>89470</v>
          </cell>
          <cell r="B4427" t="str">
            <v>ALVENARIA DE BLOCOS DE CONCRETO ESTRUTURAL 14X19X39 CM, (ESPESSURA 14 CM), FBK = 4,5 MPA, PARA PAREDES COM ÁREA LÍQUIDA MENOR QUE 6M², SEM V ÃOS, UTILIZANDO COLHER DE PEDREIRO. AF_12/2014</v>
          </cell>
          <cell r="C4427" t="str">
            <v>M2</v>
          </cell>
          <cell r="D4427" t="str">
            <v>CR</v>
          </cell>
          <cell r="E4427" t="str">
            <v>53,96</v>
          </cell>
        </row>
        <row r="4428">
          <cell r="A4428">
            <v>89471</v>
          </cell>
          <cell r="B4428" t="str">
            <v>ALVENARIA DE BLOCOS DE CONCRETO ESTRUTURAL 14X19X39 CM, (ESPESSURA 14  CM), FBK = 4,5 MPA, PARA PAREDES COM ÁREA LÍQUIDA MAIOR OU IGUAL A 6M² , SEM VÃOS, UTILIZANDO COLHER DE PEDREIRO. AF_12/2014</v>
          </cell>
          <cell r="C4428" t="str">
            <v>M2</v>
          </cell>
          <cell r="D4428" t="str">
            <v>CR</v>
          </cell>
          <cell r="E4428" t="str">
            <v>52,13</v>
          </cell>
        </row>
        <row r="4429">
          <cell r="A4429">
            <v>89472</v>
          </cell>
          <cell r="B4429" t="str">
            <v>ALVENARIA DE BLOCOS DE CONCRETO ESTRUTURAL 14X19X39 CM, (ESPESSURA 14 CM) FBK = 14,0 MPA, PARA PAREDES COM ÁREA LÍQUIDA MENOR QUE 6M², SEM V ÃOS, UTILIZANDO COLHER DE PEDREIRO. AF_12/2014</v>
          </cell>
          <cell r="C4429" t="str">
            <v>M2</v>
          </cell>
          <cell r="D4429" t="str">
            <v>CR</v>
          </cell>
          <cell r="E4429" t="str">
            <v>64,06</v>
          </cell>
        </row>
        <row r="4430">
          <cell r="A4430">
            <v>89473</v>
          </cell>
          <cell r="B4430" t="str">
            <v>ALVENARIA DE BLOCOS DE CONCRETO ESTRUTURAL 14X19X39 CM, (ESPESSURA 14 CM) FBK = 14,0 MPA, PARA PAREDES COM ÁREA LÍQUIDA MAIOR OU IGUAL A 6M² , SEM VÃOS, UTILIZANDO COLHER DE PEDREIRO. AF_12/2014</v>
          </cell>
          <cell r="C4430" t="str">
            <v>M2</v>
          </cell>
          <cell r="D4430" t="str">
            <v>CR</v>
          </cell>
          <cell r="E4430" t="str">
            <v>61,94</v>
          </cell>
        </row>
        <row r="4431">
          <cell r="A4431">
            <v>89474</v>
          </cell>
          <cell r="B4431" t="str">
            <v>ALVENARIA DE BLOCOS DE CONCRETO ESTRUTURAL 14X19X39 CM, (ESPESSURA 14 CM), FBK = 4,5 MPA, PARA PAREDES COM ÁREA LÍQUIDA MENOR QUE 6M², COM V ÃOS, UTILIZANDO COLHER DE PEDREIRO. AF_12/2014</v>
          </cell>
          <cell r="C4431" t="str">
            <v>M2</v>
          </cell>
          <cell r="D4431" t="str">
            <v>CR</v>
          </cell>
          <cell r="E4431" t="str">
            <v>59,47</v>
          </cell>
        </row>
        <row r="4432">
          <cell r="A4432">
            <v>89475</v>
          </cell>
          <cell r="B4432" t="str">
            <v>ALVENARIA DE BLOCOS DE CONCRETO ESTRUTURAL 14X19X39 CM, (ESPESSURA 14 CM), FBK = 4,5 MPA, PARA PAREDES COM ÁREA LÍQUIDA MAIOR OU IGUAL A 6M² , COM VÃOS, UTILIZANDO COLHER DE PEDREIRO. AF_12/2014</v>
          </cell>
          <cell r="C4432" t="str">
            <v>M2</v>
          </cell>
          <cell r="D4432" t="str">
            <v>CR</v>
          </cell>
          <cell r="E4432" t="str">
            <v>55,18</v>
          </cell>
        </row>
        <row r="4433">
          <cell r="A4433">
            <v>89476</v>
          </cell>
          <cell r="B4433" t="str">
            <v>ALVENARIA DE BLOCOS DE CONCRETO ESTRUTURAL 14X19X39 CM, (ESPESSURA 14 CM) FBK = 14,0 MPA, PARA PAREDES COM ÁREA LÍQUIDA MENOR QUE 6M², COM V ÃOS, UTILIZANDO COLHER DE PEDREIRO. AF_12/2014</v>
          </cell>
          <cell r="C4433" t="str">
            <v>M2</v>
          </cell>
          <cell r="D4433" t="str">
            <v>CR</v>
          </cell>
          <cell r="E4433" t="str">
            <v>70,83</v>
          </cell>
        </row>
        <row r="4434">
          <cell r="A4434">
            <v>89477</v>
          </cell>
          <cell r="B4434" t="str">
            <v>ALVENARIA DE BLOCOS DE CONCRETO ESTRUTURAL 14X19X39 CM, (ESPESSURA 14 CM) FBK = 14,0 MPA, PARA PAREDES COM ÁREA LÍQUIDA MAIOR OU IGUAL A 6M² , COM VÃOS, UTILIZANDO COLHER DE PEDREIRO. AF_12/2014</v>
          </cell>
          <cell r="C4434" t="str">
            <v>M2</v>
          </cell>
          <cell r="D4434" t="str">
            <v>CR</v>
          </cell>
          <cell r="E4434" t="str">
            <v>65,95</v>
          </cell>
        </row>
        <row r="4435">
          <cell r="A4435">
            <v>89478</v>
          </cell>
          <cell r="B4435" t="str">
            <v>ALVENARIA DE BLOCOS DE CONCRETO ESTRUTURAL 14X19X29 CM, (ESPESSURA 14 CM), FBK = 4,5 MPA, PARA PAREDES COM ÁREA LÍQUIDA MENOR QUE 6M², SEM V ÃOS, UTILIZANDO COLHER DE PEDREIRO. AF_12/2014</v>
          </cell>
          <cell r="C4435" t="str">
            <v>M2</v>
          </cell>
          <cell r="D4435" t="str">
            <v>CR</v>
          </cell>
          <cell r="E4435" t="str">
            <v>61,07</v>
          </cell>
        </row>
        <row r="4436">
          <cell r="A4436">
            <v>89479</v>
          </cell>
          <cell r="B4436" t="str">
            <v>ALVENARIA DE BLOCOS DE CONCRETO ESTRUTURAL 14X19X29 CM, (ESPESSURA 14 CM), FBK = 4,5 MPA, PARA PAREDES COM ÁREA LÍQUIDA MAIOR OU IGUAL A 6M² , SEM VÃOS, UTILIZANDO COLHER DE PEDREIRO. AF_12/2014</v>
          </cell>
          <cell r="C4436" t="str">
            <v>M2</v>
          </cell>
          <cell r="D4436" t="str">
            <v>CR</v>
          </cell>
          <cell r="E4436" t="str">
            <v>59,43</v>
          </cell>
        </row>
        <row r="4437">
          <cell r="A4437">
            <v>89480</v>
          </cell>
          <cell r="B4437" t="str">
            <v>ALVENARIA DE BLOCOS DE CONCRETO ESTRUTURAL 14X19X29 CM, (ESPESSURA 14 CM) FBK = 14,0 MPA, PARA PAREDES COM ÁREA LÍQUIDA MENOR QUE 6M², SEM V  ÃOS, UTILIZANDO COLHER DE PEDREIRO. AF_12/2014</v>
          </cell>
          <cell r="C4437" t="str">
            <v>M2</v>
          </cell>
          <cell r="D4437" t="str">
            <v>CR</v>
          </cell>
          <cell r="E4437" t="str">
            <v>77,59</v>
          </cell>
        </row>
        <row r="4438">
          <cell r="A4438">
            <v>89483</v>
          </cell>
          <cell r="B4438" t="str">
            <v>ALVENARIA DE BLOCOS DE CONCRETO ESTRUTURAL 14X19X29 CM, (ESPESSURA 14 CM) FBK = 14,0 MPA, PARA PAREDES COM ÁREA LÍQUIDA MAIOR OU IGUAL A 6M² , SEM VÃOS, UTILIZANDO COLHER DE PEDREIRO. AF_12/2014</v>
          </cell>
          <cell r="C4438" t="str">
            <v>M2</v>
          </cell>
          <cell r="D4438" t="str">
            <v>CR</v>
          </cell>
          <cell r="E4438" t="str">
            <v>75,75</v>
          </cell>
        </row>
        <row r="4439">
          <cell r="A4439">
            <v>89484</v>
          </cell>
          <cell r="B4439" t="str">
            <v>ALVENARIA DE BLOCOS DE CONCRETO ESTRUTURAL 14X19X29 CM, (ESPESSURA 14 CM), FBK = 4,5 MPA, PARA PAREDES COM ÁREA LÍQUIDA MENOR QUE 6M², COM V ÃOS, UTILIZANDO COLHER DE PEDREIRO. AF_12/2014</v>
          </cell>
          <cell r="C4439" t="str">
            <v>M2</v>
          </cell>
          <cell r="D4439" t="str">
            <v>CR</v>
          </cell>
          <cell r="E4439" t="str">
            <v>66,74</v>
          </cell>
        </row>
        <row r="4440">
          <cell r="A4440">
            <v>89486</v>
          </cell>
          <cell r="B4440" t="str">
            <v>ALVENARIA DE BLOCOS DE CONCRETO ESTRUTURAL 14X19X29 CM, (ESPESSURA 14 CM), FBK = 4,5 MPA, PARA PAREDES COM ÁREA LÍQUIDA MAIOR OU IGUAL A 6M² , COM VÃOS, UTILIZANDO COLHER DE PEDREIRO. AF_12/2014</v>
          </cell>
          <cell r="C4440" t="str">
            <v>M2</v>
          </cell>
          <cell r="D4440" t="str">
            <v>CR</v>
          </cell>
          <cell r="E4440" t="str">
            <v>62,67</v>
          </cell>
        </row>
        <row r="4441">
          <cell r="A4441">
            <v>89487</v>
          </cell>
          <cell r="B4441" t="str">
            <v>ALVENARIA DE BLOCOS DE CONCRETO ESTRUTURAL 14X19X29 CM, (ESPESSURA 14 CM) FBK = 14,0 MPA, PARA PAREDES COM ÁREA LÍQUIDA MENOR QUE 6M², COM V ÃOS, UTILIZANDO COLHER DE PEDREIRO. AF_12/2014</v>
          </cell>
          <cell r="C4441" t="str">
            <v>M2</v>
          </cell>
          <cell r="D4441" t="str">
            <v>CR</v>
          </cell>
          <cell r="E4441" t="str">
            <v>84,11</v>
          </cell>
        </row>
        <row r="4442">
          <cell r="A4442">
            <v>89488</v>
          </cell>
          <cell r="B4442" t="str">
            <v>ALVENARIA DE BLOCOS DE CONCRETO ESTRUTURAL 14X19X29 CM, (ESPESSURA 14 CM) FBK = 14,0 MPA, PARA PAREDES COM ÁREA LÍQUIDA MAIOR OU IGUAL A 6M² , COM VÃOS, UTILIZANDO COLHER DE PEDREIRO. AF_12/2014</v>
          </cell>
          <cell r="C4442" t="str">
            <v>M2</v>
          </cell>
          <cell r="D4442" t="str">
            <v>CR</v>
          </cell>
          <cell r="E4442" t="str">
            <v>79,36</v>
          </cell>
        </row>
        <row r="4443">
          <cell r="A4443">
            <v>91815</v>
          </cell>
          <cell r="B4443" t="str">
            <v>(COMPOSIÇÃO REPRESENTATIVA) DE ALVENARIA DE BLOCOS DE CONCRETO ESTRUTU RAL 14X19X39 CM, (ESPESSURA 14 CM), FBK = 4,5 MPA, UTILIZANDO PALHETA, PARA EDIFICAÇÃO HABITACIONAL. AF_10/2015</v>
          </cell>
          <cell r="C4443" t="str">
            <v>M2</v>
          </cell>
          <cell r="D4443" t="str">
            <v>CR</v>
          </cell>
          <cell r="E4443" t="str">
            <v>44,65</v>
          </cell>
        </row>
        <row r="4444">
          <cell r="A4444">
            <v>91816</v>
          </cell>
          <cell r="B4444" t="str">
            <v>COMPOSIÇÃO REPRESENTATIVA DE SERVIÇOS DE ALVENARIA DE BLOCOS DE CONCRE TO ESTRUTURAL 14X19X29 CM, (ESPESSURA 14 CM), FBK = 4,5 MPA, UTILIZAND O PALHETA, PARA EDIFICAÇÃO HABITACIONAL. AF_10/2015</v>
          </cell>
          <cell r="C4444" t="str">
            <v>M2</v>
          </cell>
          <cell r="D4444" t="str">
            <v>CR</v>
          </cell>
          <cell r="E4444" t="str">
            <v>51,70</v>
          </cell>
        </row>
        <row r="4445">
          <cell r="A4445" t="str">
            <v>0067</v>
          </cell>
          <cell r="B4445" t="str">
            <v>ALVENARIA DE BLOCOS DE VIDRO BLOCOS DE VIDRO TIPO CANELADO 19X19X8CM, ASSENTADO COM ARGAMASSA TRACO 1:3 (CIMENTO E AREIA GROSSA) PREPARO MECANICO, COM REJUNTAMENTO EM CI MENTO BRANCO E BARRAS DE ACO</v>
          </cell>
        </row>
        <row r="4446">
          <cell r="A4446">
            <v>72139</v>
          </cell>
          <cell r="B4446" t="str">
            <v>BLOCOS DE VIDRO TIPO CANELADO 19X19X8CM, ASSENTADO COM ARGAMASSA TRACO 1:3 (CIMENTO E AREIA GROSSA) PREPARO MECANICO, COM REJUNTAMENTO EM CI MENTO BRANCO E BARRAS DE ACO</v>
          </cell>
          <cell r="C4446" t="str">
            <v>M2</v>
          </cell>
          <cell r="D4446" t="str">
            <v>CR</v>
          </cell>
          <cell r="E4446" t="str">
            <v>417,73</v>
          </cell>
        </row>
        <row r="4447">
          <cell r="A4447">
            <v>72175</v>
          </cell>
          <cell r="B4447" t="str">
            <v>BLOCOS DE VIDRO TIPO XADREZ 20X20X10CM, ASSENTADO COM ARGAMASSA TRACO 1:3 (CIMENTO E AREIA GROSSA) PREPARO MECANICO, COM REJUNTAMENTO EM CIM  ENTO BRANCO E BARRAS DE ACO</v>
          </cell>
          <cell r="C4447" t="str">
            <v>M2</v>
          </cell>
          <cell r="D4447" t="str">
            <v>CR</v>
          </cell>
          <cell r="E4447" t="str">
            <v>421,05</v>
          </cell>
        </row>
        <row r="4448">
          <cell r="A4448">
            <v>72176</v>
          </cell>
          <cell r="B4448" t="str">
            <v>BLOCOS DE VIDRO TIPO XADREZ 20X10X8CM, ASSENTADO COM ARGAMASSA TRACO 1 :3 (CIMENTO E AREIA GROSSA) PREPARO MECANICO, COM REJUNTAMENTO EM CIME NTO BRANCO E BARRAS DE ACO</v>
          </cell>
          <cell r="C4448" t="str">
            <v>M2</v>
          </cell>
          <cell r="D4448" t="str">
            <v>CR</v>
          </cell>
          <cell r="E4448" t="str">
            <v>424,22</v>
          </cell>
        </row>
        <row r="4449">
          <cell r="A4449" t="str">
            <v>0068</v>
          </cell>
          <cell r="B4449" t="str">
            <v>ALVENARIA DE BLOCOS DE PEDRA COM JUNTA ARGAMASSADA</v>
          </cell>
        </row>
        <row r="4450">
          <cell r="A4450">
            <v>74053</v>
          </cell>
          <cell r="B4450" t="str">
            <v>ALVENARIA EM PEDRA RACHAO ALVENARIA EM PEDRA RACHAO OU PEDRA DE MAO, ASSENTADA COM ARGAMASSA TRA CO 1:6 (CIMENTO E AREIA)</v>
          </cell>
        </row>
        <row r="4451">
          <cell r="A4451" t="str">
            <v>74053/001</v>
          </cell>
          <cell r="B4451" t="str">
            <v>ALVENARIA EM PEDRA RACHAO OU PEDRA DE MAO, ASSENTADA COM ARGAMASSA TRA CO 1:6 (CIMENTO E AREIA)</v>
          </cell>
          <cell r="C4451" t="str">
            <v>M3</v>
          </cell>
          <cell r="D4451" t="str">
            <v>CR</v>
          </cell>
          <cell r="E4451" t="str">
            <v>372,65</v>
          </cell>
        </row>
        <row r="4452">
          <cell r="A4452" t="str">
            <v>0070</v>
          </cell>
          <cell r="B4452" t="str">
            <v>DIVISORIAS/MARMORE/GRANITO/MARMORITE/CONCRETO/MAD.AGLOM.</v>
          </cell>
        </row>
        <row r="4453">
          <cell r="A4453">
            <v>72178</v>
          </cell>
          <cell r="B4453" t="str">
            <v>RETIRADA DE DIVISORIAS EM CHAPAS DE MADEIRA, COM MONTANTES METALICOS RECOLOCACAO DE PLACAS DIVISORIAS DE GRANILITE, CONSIDERANDO REAPROVEIT AMENTO DO MATERIAL</v>
          </cell>
          <cell r="C4453" t="str">
            <v>M2</v>
          </cell>
          <cell r="D4453" t="str">
            <v>CR</v>
          </cell>
          <cell r="E4453" t="str">
            <v>19,13</v>
          </cell>
        </row>
        <row r="4454">
          <cell r="A4454">
            <v>72179</v>
          </cell>
          <cell r="B4454" t="str">
            <v>RECOLOCACAO DE PLACAS DIVISORIAS DE GRANILITE, CONSIDERANDO REAPROVEIT AMENTO DO MATERIAL</v>
          </cell>
          <cell r="C4454" t="str">
            <v>M2</v>
          </cell>
          <cell r="D4454" t="str">
            <v>CR</v>
          </cell>
          <cell r="E4454" t="str">
            <v>40,29</v>
          </cell>
        </row>
        <row r="4455">
          <cell r="A4455">
            <v>72180</v>
          </cell>
          <cell r="B4455" t="str">
            <v>RECOLOCACAO DE DIVISORIAS TIPO CHAPAS OU TABUAS, EXCLUSIVE ENTARUGAMEN TO, CONSIDERANDO REAPROVEITAMENTO DO MATERIAL</v>
          </cell>
          <cell r="C4455" t="str">
            <v>M2</v>
          </cell>
          <cell r="D4455" t="str">
            <v>CR</v>
          </cell>
          <cell r="E4455" t="str">
            <v>11,75</v>
          </cell>
        </row>
        <row r="4456">
          <cell r="A4456">
            <v>72181</v>
          </cell>
          <cell r="B4456" t="str">
            <v>RECOLOCACAO DE DIVISORIAS TIPO CHAPAS OU TABUAS, INCLUSIVE ENTARUGAMEN TO, CONSIDERANDO REAPROVEITAMENTO DO MATERIAL</v>
          </cell>
          <cell r="C4456" t="str">
            <v>M2</v>
          </cell>
          <cell r="D4456" t="str">
            <v>CR</v>
          </cell>
          <cell r="E4456" t="str">
            <v>23,79</v>
          </cell>
        </row>
        <row r="4457">
          <cell r="A4457">
            <v>73774</v>
          </cell>
          <cell r="B4457" t="str">
            <v>PAREDE DIVISORIA PARA SANITARIOS E BANHEIROS DIVISORIA EM MARMORITE ESPESSURA 35MM, CHUMBAMENTO NO PISO E PAREDE CO M ARGAMASSA DE CIMENTO E AREIA, POLIMENTO MANUAL, EXCLUSIVE FERRAGENS</v>
          </cell>
        </row>
        <row r="4458">
          <cell r="A4458" t="str">
            <v>73774/001</v>
          </cell>
          <cell r="B4458" t="str">
            <v>DIVISORIA EM MARMORITE ESPESSURA 35MM, CHUMBAMENTO NO PISO E PAREDE CO M ARGAMASSA DE CIMENTO E AREIA, POLIMENTO MANUAL, EXCLUSIVE FERRAGENS</v>
          </cell>
          <cell r="C4458" t="str">
            <v>M2</v>
          </cell>
          <cell r="D4458" t="str">
            <v>CR</v>
          </cell>
          <cell r="E4458" t="str">
            <v>223,26</v>
          </cell>
        </row>
        <row r="4459">
          <cell r="A4459">
            <v>73909</v>
          </cell>
          <cell r="B4459" t="str">
            <v>PAINEL DIVISORIO MADEIRA DIVISORIA EM MADEIRA COMPENSADA RESINADA ESPESSURA 6MM, ESTRUTURADA EM MADEIRA DE LEI 3"X3"</v>
          </cell>
        </row>
        <row r="4460">
          <cell r="A4460" t="str">
            <v>73909/001</v>
          </cell>
          <cell r="B4460" t="str">
            <v>DIVISORIA EM MADEIRA COMPENSADA RESINADA ESPESSURA 6MM, ESTRUTURADA EM MADEIRA DE LEI 3"X3"</v>
          </cell>
          <cell r="C4460" t="str">
            <v>M2</v>
          </cell>
          <cell r="D4460" t="str">
            <v>CR</v>
          </cell>
          <cell r="E4460" t="str">
            <v>165,17</v>
          </cell>
        </row>
        <row r="4461">
          <cell r="A4461">
            <v>74229</v>
          </cell>
          <cell r="B4461" t="str">
            <v>PAINEL DIVISORIO MARMORE/GRANITO DIVISORIA EM MARMORE BRANCO POLIDO, ESPESSURA 3 CM, ASSENTADO COM ARGA MASSA TRACO 1:4 (CIMENTO E AREIA), ARREMATE COM CIMENTO BRANCO, EXCLUS IVE FERRAGENS</v>
          </cell>
        </row>
        <row r="4462">
          <cell r="A4462" t="str">
            <v>74229/001</v>
          </cell>
          <cell r="B4462" t="str">
            <v>DIVISORIA EM MARMORE BRANCO POLIDO, ESPESSURA 3 CM, ASSENTADO COM ARGA MASSA TRACO 1:4 (CIMENTO E AREIA), ARREMATE COM CIMENTO BRANCO, EXCLUS IVE FERRAGENS</v>
          </cell>
          <cell r="C4462" t="str">
            <v>M2</v>
          </cell>
          <cell r="D4462" t="str">
            <v>CR</v>
          </cell>
          <cell r="E4462" t="str">
            <v>318,09</v>
          </cell>
        </row>
        <row r="4463">
          <cell r="A4463">
            <v>79627</v>
          </cell>
          <cell r="B4463" t="str">
            <v xml:space="preserve">DIVISORIA EM GRANITO BRANCO POLIDO, ESP = 3CM, ASSENTADO COM ARGAMASSA TRACO 1:4, ARREMATE EM CIMENTO BRANCO, EXCLUSIVE FERRAGENS </v>
          </cell>
          <cell r="C4463" t="str">
            <v>M2</v>
          </cell>
          <cell r="D4463" t="str">
            <v>CR</v>
          </cell>
          <cell r="E4463" t="str">
            <v>347,33</v>
          </cell>
        </row>
        <row r="4464">
          <cell r="A4464" t="str">
            <v>0251</v>
          </cell>
          <cell r="B4464" t="str">
            <v>ALVENARIA DE BLOCO-CONCRETO CELULAR</v>
          </cell>
        </row>
        <row r="4465">
          <cell r="A4465">
            <v>73863</v>
          </cell>
          <cell r="B4465" t="str">
            <v>ALVENARIA DE BLOCOS DE CONCRETO CELULAR ALVENARIA COM BLOCOS DE CONCRETO CELULAR 10X30X60CM, ESPESSURA 10CM, A SSENTADOS COM ARGAMASSA TRACO 1:2:9 (CIMENTO, CAL E AREIA) PREPARO MAN UAL</v>
          </cell>
        </row>
        <row r="4466">
          <cell r="A4466" t="str">
            <v>73863/001</v>
          </cell>
          <cell r="B4466" t="str">
            <v>ALVENARIA COM BLOCOS DE CONCRETO CELULAR 10X30X60CM, ESPESSURA 10CM, A SSENTADOS COM ARGAMASSA TRACO 1:2:9 (CIMENTO, CAL E AREIA) PREPARO MAN UAL</v>
          </cell>
          <cell r="C4466" t="str">
            <v>M2</v>
          </cell>
          <cell r="D4466" t="str">
            <v>CR</v>
          </cell>
          <cell r="E4466" t="str">
            <v>75,73</v>
          </cell>
        </row>
        <row r="4467">
          <cell r="A4467" t="str">
            <v>73863/002</v>
          </cell>
          <cell r="B4467" t="str">
            <v>ALVENARIA COM BLOCOS DE CONCRETO CELULAR 20X30X60CM, ESPESSURA 20CM, A SSENTADOS COM ARGAMASSA TRACO 1:2:9 (CIMENTO, CAL E AREIA) PREPARO MAN UAL</v>
          </cell>
          <cell r="C4467" t="str">
            <v>M2</v>
          </cell>
          <cell r="D4467" t="str">
            <v>CR</v>
          </cell>
          <cell r="E4467" t="str">
            <v>155,53</v>
          </cell>
        </row>
        <row r="4468">
          <cell r="A4468" t="str">
            <v>0322</v>
          </cell>
          <cell r="B4468" t="str">
            <v>PAREDE DE ADOBE</v>
          </cell>
        </row>
        <row r="4469">
          <cell r="A4469">
            <v>68079</v>
          </cell>
          <cell r="B4469" t="str">
            <v>PAREDE DE ADOBE PARA FORNOS</v>
          </cell>
          <cell r="C4469" t="str">
            <v>M3</v>
          </cell>
          <cell r="D4469" t="str">
            <v>CR</v>
          </cell>
          <cell r="E4469" t="str">
            <v>728,80</v>
          </cell>
        </row>
        <row r="4470">
          <cell r="A4470" t="str">
            <v>0054</v>
          </cell>
          <cell r="B4470" t="str">
            <v>RECOMPOSICAO DE PAVIMENTACAO COLCHAO DE AREIA PARA PAVIMENTACAO EM PARALELEPIPEDO OU BLOCOS DE CONC RETO INTERTRAVADOS</v>
          </cell>
        </row>
        <row r="4471">
          <cell r="A4471">
            <v>72948</v>
          </cell>
          <cell r="B4471" t="str">
            <v>COLCHAO DE AREIA PARA PAVIMENTACAO EM PARALELEPIPEDO OU BLOCOS DE CONC RETO INTERTRAVADOS</v>
          </cell>
          <cell r="C4471" t="str">
            <v>M3</v>
          </cell>
          <cell r="D4471" t="str">
            <v>CR</v>
          </cell>
          <cell r="E4471" t="str">
            <v>91,06</v>
          </cell>
        </row>
        <row r="4472">
          <cell r="A4472">
            <v>73790</v>
          </cell>
          <cell r="B4472" t="str">
            <v>REFORMA CONSERVACAO LOGRADOUROS EM PARALELEPIPEDO RETIRADA, LIMPEZA E REASSENTAMENTO DE PARALELEPIPEDO SOBRE COLCHAO DE PO DE PEDRA ESPESSURA 10CM, REJUNTADO COM BETUME E PEDRISCO, CONSIDERA NDO APROVEITAMENTO DO PARALELEPIPEDO</v>
          </cell>
        </row>
        <row r="4473">
          <cell r="A4473" t="str">
            <v>73790/001</v>
          </cell>
          <cell r="B4473" t="str">
            <v>RETIRADA, LIMPEZA E REASSENTAMENTO DE PARALELEPIPEDO SOBRE COLCHAO DE PO DE PEDRA ESPESSURA 10CM, REJUNTADO COM BETUME E PEDRISCO, CONSIDERA NDO APROVEITAMENTO DO PARALELEPIPEDO</v>
          </cell>
          <cell r="C4473" t="str">
            <v>M2</v>
          </cell>
          <cell r="D4473" t="str">
            <v>AS</v>
          </cell>
          <cell r="E4473" t="str">
            <v>55,65</v>
          </cell>
        </row>
        <row r="4474">
          <cell r="A4474" t="str">
            <v>73790/002</v>
          </cell>
          <cell r="B4474" t="str">
            <v>REASSENTAMENTO DE PARALELEPIPEDO SOBRE COLCHAO DE PO DE PEDRA ESPESSUR A 10CM, REJUNTADO COM BETUME E PEDRISCO, CONSIDERANDO APROVEITAMENTO D O PARALELEPIPEDO</v>
          </cell>
          <cell r="C4474" t="str">
            <v>M2</v>
          </cell>
          <cell r="D4474" t="str">
            <v>AS</v>
          </cell>
          <cell r="E4474" t="str">
            <v>40,00</v>
          </cell>
        </row>
        <row r="4475">
          <cell r="A4475" t="str">
            <v>73790/003</v>
          </cell>
          <cell r="B4475" t="str">
            <v>RETIRADA, LIMPEZA E REASSENTAMENTO DE PARALELEPIPEDO SOBRE COLCHAO DE PO DE PEDRA ESPESSURA 10CM, REJUNTADO COM ARGAMASSA TRACO 1:3 (CIMENTO E AREIA), CONSIDERANDO APROVEITAMENTO DO PARALELEPIPEDO</v>
          </cell>
          <cell r="C4475" t="str">
            <v>M2</v>
          </cell>
          <cell r="D4475" t="str">
            <v>CR</v>
          </cell>
          <cell r="E4475" t="str">
            <v>50,39</v>
          </cell>
        </row>
        <row r="4476">
          <cell r="A4476" t="str">
            <v>73790/004</v>
          </cell>
          <cell r="B4476" t="str">
            <v>REASSENTAMENTO DE PARALELEPIPEDO SOBRE COLCHAO DE PO DE PEDRA ESPESSUR A 10CM, REJUNTADO COM ARGAMASSA TRACO 1:3 (CIMENTO E AREIA), CONSIDERA NDO APROVEITAMENTO DO PARALELEPIPEDO</v>
          </cell>
          <cell r="C4476" t="str">
            <v>M2</v>
          </cell>
          <cell r="D4476" t="str">
            <v>CR</v>
          </cell>
          <cell r="E4476" t="str">
            <v>34,67</v>
          </cell>
        </row>
        <row r="4477">
          <cell r="A4477">
            <v>83694</v>
          </cell>
          <cell r="B4477" t="str">
            <v>RECOMPOSICAO DE PAVIMENTACAO TIPO BLOKRET SOBRE COLCHAO DE AREIA COM R  EAPROVEITAMENTO DE MATERIAL</v>
          </cell>
          <cell r="C4477" t="str">
            <v>M2</v>
          </cell>
          <cell r="D4477" t="str">
            <v>CR</v>
          </cell>
          <cell r="E4477" t="str">
            <v>13,22</v>
          </cell>
        </row>
        <row r="4478">
          <cell r="A4478">
            <v>83695</v>
          </cell>
          <cell r="B4478" t="str">
            <v>REFORMA CONSERVACAO LOGRADOUROS EM PARALELEPIPEDO</v>
          </cell>
        </row>
        <row r="4479">
          <cell r="A4479" t="str">
            <v>83695/001</v>
          </cell>
          <cell r="B4479" t="str">
            <v>REJUNTAMENTO PAVIMENTACAO PARALELEPIPEDO BETUME CASCALH INCL MATERIAIS</v>
          </cell>
          <cell r="C4479" t="str">
            <v>M2</v>
          </cell>
          <cell r="D4479" t="str">
            <v>AS</v>
          </cell>
          <cell r="E4479" t="str">
            <v>17,60</v>
          </cell>
        </row>
        <row r="4480">
          <cell r="A4480">
            <v>83771</v>
          </cell>
          <cell r="B4480" t="str">
            <v>RECOMPOSICAO DE REVESTIMENTO PRIMARIO MEDIDO P/ VOLUME COMPACTADO DEMOLIÇÃO DE PAVIMENTAÇÃO ASFÁLTICA COM UTILIZAÇÃO DE MARTELO PERFURAD OR, ESPESSURA ATÉ 15 CM, EXCLUSIVE CARGA E TRANSPORTE</v>
          </cell>
          <cell r="C4480" t="str">
            <v>M3</v>
          </cell>
          <cell r="D4480" t="str">
            <v>AS</v>
          </cell>
          <cell r="E4480" t="str">
            <v>6,34</v>
          </cell>
        </row>
        <row r="4481">
          <cell r="A4481">
            <v>92970</v>
          </cell>
          <cell r="B4481" t="str">
            <v>DEMOLIÇÃO DE PAVIMENTAÇÃO ASFÁLTICA COM UTILIZAÇÃO DE MARTELO PERFURAD OR, ESPESSURA ATÉ 15 CM, EXCLUSIVE CARGA E TRANSPORTE</v>
          </cell>
          <cell r="C4481" t="str">
            <v>M2</v>
          </cell>
          <cell r="D4481" t="str">
            <v>AS</v>
          </cell>
          <cell r="E4481" t="str">
            <v>9,30</v>
          </cell>
        </row>
        <row r="4482">
          <cell r="A4482" t="str">
            <v>0055</v>
          </cell>
          <cell r="B4482" t="str">
            <v>REGULARIZACAO/REFORCO DE SUBLEITO CONFORMACAO GEOMETRICA DE PLATAFORMA PARA EXECUCAO DE REVESTIMENTO PRI MARIO EM RODOVIAS VICINAIS</v>
          </cell>
        </row>
        <row r="4483">
          <cell r="A4483">
            <v>41879</v>
          </cell>
          <cell r="B4483" t="str">
            <v>CONFORMACAO GEOMETRICA DE PLATAFORMA PARA EXECUCAO DE REVESTIMENTO PRI MARIO EM RODOVIAS VICINAIS</v>
          </cell>
          <cell r="C4483" t="str">
            <v>M2</v>
          </cell>
          <cell r="D4483" t="str">
            <v>CR</v>
          </cell>
          <cell r="E4483" t="str">
            <v>0,12</v>
          </cell>
        </row>
        <row r="4484">
          <cell r="A4484" t="str">
            <v>0056</v>
          </cell>
          <cell r="B4484" t="str">
            <v>EXECUCAO DE SUB-LEITO, LEITO, SUB-BASE, BASE ETC</v>
          </cell>
        </row>
        <row r="4485">
          <cell r="A4485">
            <v>72910</v>
          </cell>
          <cell r="B4485" t="str">
            <v>BASE DE SOLO ARENOSO FINO, COMPACTACAO 100% PROCTOR MODIFICADO BASE DE SOLO ESTABILIZADO SEM MISTURA, COMPACTACAO 100% PROCTOR NORMAL , EXCLUSIVE ESCAVACAO, CARGA E TRANSPORTE DO SOLO</v>
          </cell>
          <cell r="C4485" t="str">
            <v>M3</v>
          </cell>
          <cell r="D4485" t="str">
            <v>AS</v>
          </cell>
          <cell r="E4485" t="str">
            <v>7,13</v>
          </cell>
        </row>
        <row r="4486">
          <cell r="A4486">
            <v>72911</v>
          </cell>
          <cell r="B4486" t="str">
            <v>BASE DE SOLO ESTABILIZADO SEM MISTURA, COMPACTACAO 100% PROCTOR NORMAL , EXCLUSIVE ESCAVACAO, CARGA E TRANSPORTE DO SOLO</v>
          </cell>
          <cell r="C4486" t="str">
            <v>M3</v>
          </cell>
          <cell r="D4486" t="str">
            <v>AS</v>
          </cell>
          <cell r="E4486" t="str">
            <v>8,72</v>
          </cell>
        </row>
        <row r="4487">
          <cell r="A4487">
            <v>72912</v>
          </cell>
          <cell r="B4487" t="str">
            <v>BASE DE SOLO CIMENTO 2% MISTURA EM PISTA, COMPACTACAO 100% PROCTOR INT ERMEDIARIO, EXCLUSIVE ESCAVACAO, CARGA E TRANSPORTE DO SOLO</v>
          </cell>
          <cell r="C4487" t="str">
            <v>M3</v>
          </cell>
          <cell r="D4487" t="str">
            <v>AS</v>
          </cell>
          <cell r="E4487" t="str">
            <v>23,82</v>
          </cell>
        </row>
        <row r="4488">
          <cell r="A4488">
            <v>72913</v>
          </cell>
          <cell r="B4488" t="str">
            <v>BASE DE SOLO CIMENTO 4% MISTURA EM PISTA, COMPACTACAO 100% PROCTOR NOR MAL, EXCLUSIVE TRANSPORTE DO SOLO</v>
          </cell>
          <cell r="C4488" t="str">
            <v>M3</v>
          </cell>
          <cell r="D4488" t="str">
            <v>AS</v>
          </cell>
          <cell r="E4488" t="str">
            <v>37,78</v>
          </cell>
        </row>
        <row r="4489">
          <cell r="A4489">
            <v>72914</v>
          </cell>
          <cell r="B4489" t="str">
            <v>BASE DE SOLO CIMENTO 6% MISTURA EM PISTA, COMPACTACAO 100% PROCTOR NOR MAL, EXCLUSIVE ESCAVACAO, CARGA E TRANSPORTE DO SOLO</v>
          </cell>
          <cell r="C4489" t="str">
            <v>M3</v>
          </cell>
          <cell r="D4489" t="str">
            <v>AS</v>
          </cell>
          <cell r="E4489" t="str">
            <v>53,88</v>
          </cell>
        </row>
        <row r="4490">
          <cell r="A4490">
            <v>72916</v>
          </cell>
          <cell r="B4490" t="str">
            <v>BASE DE SOLO CIMENTO 2% MISTURA EM USINA, COMPACTACAO 100% PROCTOR INT ERMEDIARIO, EXCLUSIVE ESCAVACAO, CARGA E TRANSPORTE DO SOLO</v>
          </cell>
          <cell r="C4490" t="str">
            <v>M3</v>
          </cell>
          <cell r="D4490" t="str">
            <v>CR</v>
          </cell>
          <cell r="E4490" t="str">
            <v>25,81</v>
          </cell>
        </row>
        <row r="4491">
          <cell r="A4491">
            <v>72919</v>
          </cell>
          <cell r="B4491" t="str">
            <v>BASE DE SOLO CIMENTO 4% MISTURA EM USINA, COMPACTACAO 100% PROCTOR NOR MAL, EXCLUSIVE ESCAVACAO, CARGA E TRANSPORTE DO SOLO</v>
          </cell>
          <cell r="C4491" t="str">
            <v>M3</v>
          </cell>
          <cell r="D4491" t="str">
            <v>CR</v>
          </cell>
          <cell r="E4491" t="str">
            <v>38,07</v>
          </cell>
        </row>
        <row r="4492">
          <cell r="A4492">
            <v>72922</v>
          </cell>
          <cell r="B4492" t="str">
            <v>BASE DE SOLO CIMENTO 6% COM MISTURA EM USINA, COMPACTACAO 100% PROCTOR NORMAL, EXCLUSIVE ESCAVACAO, CARGA E TRANSPORTE DO SOLO</v>
          </cell>
          <cell r="C4492" t="str">
            <v>M3</v>
          </cell>
          <cell r="D4492" t="str">
            <v>CR</v>
          </cell>
          <cell r="E4492" t="str">
            <v>52,41</v>
          </cell>
        </row>
        <row r="4493">
          <cell r="A4493">
            <v>72923</v>
          </cell>
          <cell r="B4493" t="str">
            <v>BASE DE SOLO - BRITA (40/60), MISTURA EM USINA, COMPACTACAO 100% PROCT OR MODIFICADO, EXCLUSIVE ESCAVACAO, CARGA E TRANSPORTE</v>
          </cell>
          <cell r="C4493" t="str">
            <v>M3</v>
          </cell>
          <cell r="D4493" t="str">
            <v>CR</v>
          </cell>
          <cell r="E4493" t="str">
            <v>69,64</v>
          </cell>
        </row>
        <row r="4494">
          <cell r="A4494">
            <v>72924</v>
          </cell>
          <cell r="B4494" t="str">
            <v>BASE DE SOLO - BRITA (50/50), MISTURA EM USINA, COMPACTACAO 100% PROCT  OR MODIFICADO, EXCLUSIVE ESCAVACAO, CARGA E TRANSPORTE</v>
          </cell>
          <cell r="C4494" t="str">
            <v>M3</v>
          </cell>
          <cell r="D4494" t="str">
            <v>CR</v>
          </cell>
          <cell r="E4494" t="str">
            <v>59,32</v>
          </cell>
        </row>
        <row r="4495">
          <cell r="A4495">
            <v>72961</v>
          </cell>
          <cell r="B4495" t="str">
            <v>REGULARIZACAO E COMPACTACAO DE SUBLEITO ATE 20 CM DE ESPESSURA</v>
          </cell>
          <cell r="C4495" t="str">
            <v>M2</v>
          </cell>
          <cell r="D4495" t="str">
            <v>AS</v>
          </cell>
          <cell r="E4495" t="str">
            <v>1,16</v>
          </cell>
        </row>
        <row r="4496">
          <cell r="A4496">
            <v>73710</v>
          </cell>
          <cell r="B4496" t="str">
            <v>BASE PARA PAVIMENTACAO COM BRITA GRADUADA, INCLUSIVE COMPACTACAO</v>
          </cell>
          <cell r="C4496" t="str">
            <v>M3</v>
          </cell>
          <cell r="D4496" t="str">
            <v>AS</v>
          </cell>
          <cell r="E4496" t="str">
            <v>118,03</v>
          </cell>
        </row>
        <row r="4497">
          <cell r="A4497">
            <v>73711</v>
          </cell>
          <cell r="B4497" t="str">
            <v>BASE PARA PAVIMENTACAO COM BRITA CORRIDA, INCLUSIVE COMPACTACAO</v>
          </cell>
          <cell r="C4497" t="str">
            <v>M3</v>
          </cell>
          <cell r="D4497" t="str">
            <v>AS</v>
          </cell>
          <cell r="E4497" t="str">
            <v>105,47</v>
          </cell>
        </row>
        <row r="4498">
          <cell r="A4498">
            <v>73766</v>
          </cell>
          <cell r="B4498" t="str">
            <v>BASE E SUB-BASE</v>
          </cell>
        </row>
        <row r="4499">
          <cell r="A4499" t="str">
            <v>73766/001</v>
          </cell>
          <cell r="B4499" t="str">
            <v>BASE PARA PAVIMENTACAO COM MACADAME HIDRAULICO, INCLUSIVE COMPACTACAO BASE SOLO ESTABIL C/ MATERIAIS MISTURADOS NA USINA / TRANSP AGUA EXCL. ESCAV., CARGA E TRANSPORTE DOS SOLOS UTILIZADOS E BRITA</v>
          </cell>
          <cell r="C4499" t="str">
            <v>M3</v>
          </cell>
          <cell r="D4499" t="str">
            <v>AS</v>
          </cell>
          <cell r="E4499" t="str">
            <v>128,11</v>
          </cell>
        </row>
        <row r="4500">
          <cell r="A4500">
            <v>83772</v>
          </cell>
          <cell r="B4500" t="str">
            <v>BASE SOLO ESTABIL C/ MATERIAIS MISTURADOS NA USINA / TRANSP AGUA EXCL. ESCAV., CARGA E TRANSPORTE DOS SOLOS UTILIZADOS E BRITA</v>
          </cell>
          <cell r="C4500" t="str">
            <v>M3</v>
          </cell>
          <cell r="D4500" t="str">
            <v>AS</v>
          </cell>
          <cell r="E4500" t="str">
            <v>11,70</v>
          </cell>
        </row>
        <row r="4501">
          <cell r="A4501" t="str">
            <v>0057</v>
          </cell>
          <cell r="B4501" t="str">
            <v>EXECUCAO DE PAVIMENTACOES DIVERSAS PAVIMENTO EM PARALELEPIPEDO SOBRE COLCHAO DE AREIA REJUNTADO COM ARGAM ASSA DE CIMENTO E AREIA NO TRAÇO 1:3 (PEDRAS PEQUENAS 30 A 35 PECAS PO R M2)</v>
          </cell>
        </row>
        <row r="4502">
          <cell r="A4502">
            <v>72799</v>
          </cell>
          <cell r="B4502" t="str">
            <v>PAVIMENTO EM PARALELEPIPEDO SOBRE COLCHAO DE AREIA REJUNTADO COM ARGAM ASSA DE CIMENTO E AREIA NO TRAÇO 1:3 (PEDRAS PEQUENAS 30 A 35 PECAS PO R M2)</v>
          </cell>
          <cell r="C4502" t="str">
            <v>M2</v>
          </cell>
          <cell r="D4502" t="str">
            <v>AS</v>
          </cell>
          <cell r="E4502" t="str">
            <v>74,24</v>
          </cell>
        </row>
        <row r="4503">
          <cell r="A4503">
            <v>72942</v>
          </cell>
          <cell r="B4503" t="str">
            <v>PINTURA DE LIGACAO COM EMULSAO RR-1C</v>
          </cell>
          <cell r="C4503" t="str">
            <v>M2</v>
          </cell>
          <cell r="D4503" t="str">
            <v>AS</v>
          </cell>
          <cell r="E4503" t="str">
            <v>1,32</v>
          </cell>
        </row>
        <row r="4504">
          <cell r="A4504">
            <v>72943</v>
          </cell>
          <cell r="B4504" t="str">
            <v>PINTURA DE LIGACAO COM EMULSAO RR-2C PAVIMENTACAO EM PARALELEPIPEDO SOBRE COLCHAO DE AREIA 10CM, REJUNTADO COM AREIA</v>
          </cell>
          <cell r="C4504" t="str">
            <v>M2</v>
          </cell>
          <cell r="D4504" t="str">
            <v>AS</v>
          </cell>
          <cell r="E4504" t="str">
            <v>1,39</v>
          </cell>
        </row>
        <row r="4505">
          <cell r="A4505">
            <v>72944</v>
          </cell>
          <cell r="B4505" t="str">
            <v>PAVIMENTACAO EM PARALELEPIPEDO SOBRE COLCHAO DE AREIA 10CM, REJUNTADO COM AREIA</v>
          </cell>
          <cell r="C4505" t="str">
            <v>M2</v>
          </cell>
          <cell r="D4505" t="str">
            <v>AS</v>
          </cell>
          <cell r="E4505" t="str">
            <v>61,29</v>
          </cell>
        </row>
        <row r="4506">
          <cell r="A4506">
            <v>72945</v>
          </cell>
          <cell r="B4506" t="str">
            <v>IMPRIMACAO DE BASE DE PAVIMENTACAO COM EMULSAO CM-30</v>
          </cell>
          <cell r="C4506" t="str">
            <v>M2</v>
          </cell>
          <cell r="D4506" t="str">
            <v>AS</v>
          </cell>
          <cell r="E4506" t="str">
            <v>4,94</v>
          </cell>
        </row>
        <row r="4507">
          <cell r="A4507">
            <v>72956</v>
          </cell>
          <cell r="B4507" t="str">
            <v>TRATAMENTO SUPERFICIAL SIMPLES - TSS, COM EMULSAO RR-2C</v>
          </cell>
          <cell r="C4507" t="str">
            <v>M2</v>
          </cell>
          <cell r="D4507" t="str">
            <v>AS</v>
          </cell>
          <cell r="E4507" t="str">
            <v>5,16</v>
          </cell>
        </row>
        <row r="4508">
          <cell r="A4508">
            <v>72958</v>
          </cell>
          <cell r="B4508" t="str">
            <v>TRATAMENTO SUPERFICIAL DUPLO - TSD, COM EMULSAO RR-2C</v>
          </cell>
          <cell r="C4508" t="str">
            <v>M2</v>
          </cell>
          <cell r="D4508" t="str">
            <v>AS</v>
          </cell>
          <cell r="E4508" t="str">
            <v>9,44</v>
          </cell>
        </row>
        <row r="4509">
          <cell r="A4509">
            <v>72960</v>
          </cell>
          <cell r="B4509" t="str">
            <v>TRATAMENTO SUPERFICIAL TRIPLO - TST, COM EMULSAO RR-2C MEIO-FIO DE CONCRETO PRE-MOLDADO 12 X 30 CM, SOBRE BASE DE CONCRETO SI MPLES E REJUNTADO COM ARGAMASSA TRACO 1:3 (CIMENTO E AREIA)</v>
          </cell>
          <cell r="C4509" t="str">
            <v>M2</v>
          </cell>
          <cell r="D4509" t="str">
            <v>AS</v>
          </cell>
          <cell r="E4509" t="str">
            <v>12,30</v>
          </cell>
        </row>
        <row r="4510">
          <cell r="A4510">
            <v>72967</v>
          </cell>
          <cell r="B4510" t="str">
            <v>MEIO-FIO DE CONCRETO PRE-MOLDADO 12 X 30 CM, SOBRE BASE DE CONCRETO SI MPLES E REJUNTADO COM ARGAMASSA TRACO 1:3 (CIMENTO E AREIA)</v>
          </cell>
          <cell r="C4510" t="str">
            <v>M</v>
          </cell>
          <cell r="D4510" t="str">
            <v>CR</v>
          </cell>
          <cell r="E4510" t="str">
            <v>24,95</v>
          </cell>
        </row>
        <row r="4511">
          <cell r="A4511">
            <v>72969</v>
          </cell>
          <cell r="B4511" t="str">
            <v>CARGA DE PEDRA PARA PAVIMENTO POLIEDRICO</v>
          </cell>
          <cell r="C4511" t="str">
            <v>M2</v>
          </cell>
          <cell r="D4511" t="str">
            <v>CR</v>
          </cell>
          <cell r="E4511" t="str">
            <v>0,80</v>
          </cell>
        </row>
        <row r="4512">
          <cell r="A4512">
            <v>72971</v>
          </cell>
          <cell r="B4512" t="str">
            <v>COMPACTACAO DE PAVIMENTO POLIEDRICO</v>
          </cell>
          <cell r="C4512" t="str">
            <v>M2</v>
          </cell>
          <cell r="D4512" t="str">
            <v>CR</v>
          </cell>
          <cell r="E4512" t="str">
            <v>0,05</v>
          </cell>
        </row>
        <row r="4513">
          <cell r="A4513">
            <v>72972</v>
          </cell>
          <cell r="B4513" t="str">
            <v>CONTENCAO LATERAL COM SOLO LOCAL PARA PAVIMENTO POLIEDRICO</v>
          </cell>
          <cell r="C4513" t="str">
            <v>M2</v>
          </cell>
          <cell r="D4513" t="str">
            <v>CR</v>
          </cell>
          <cell r="E4513" t="str">
            <v>0,64</v>
          </cell>
        </row>
        <row r="4514">
          <cell r="A4514">
            <v>72973</v>
          </cell>
          <cell r="B4514" t="str">
            <v>CORTE E PREPARO DE CORDAO DE PEDRA PARA PAVIMENTO POLIEDRICO</v>
          </cell>
          <cell r="C4514" t="str">
            <v>M</v>
          </cell>
          <cell r="D4514" t="str">
            <v>CR</v>
          </cell>
          <cell r="E4514" t="str">
            <v>1,20</v>
          </cell>
        </row>
        <row r="4515">
          <cell r="A4515">
            <v>72974</v>
          </cell>
          <cell r="B4515" t="str">
            <v xml:space="preserve">CORTE E PREPARO DE PEDRA PARA PAVIMENTO POLIEDRICO DESMONTE MANUAL DE PEDRA PARA PAVIMENTO POLIEDRICO </v>
          </cell>
          <cell r="C4515" t="str">
            <v>M2</v>
          </cell>
          <cell r="D4515" t="str">
            <v>CR</v>
          </cell>
          <cell r="E4515" t="str">
            <v>4,01</v>
          </cell>
        </row>
        <row r="4516">
          <cell r="A4516">
            <v>72975</v>
          </cell>
          <cell r="B4516" t="str">
            <v xml:space="preserve">DESMONTE MANUAL DE PEDRA PARA PAVIMENTO POLIEDRICO </v>
          </cell>
          <cell r="C4516" t="str">
            <v>M2</v>
          </cell>
          <cell r="D4516" t="str">
            <v>CR</v>
          </cell>
          <cell r="E4516" t="str">
            <v>0,45</v>
          </cell>
        </row>
        <row r="4517">
          <cell r="A4517">
            <v>72976</v>
          </cell>
          <cell r="B4517" t="str">
            <v>CARGA DE CORDAO DE PEDRA PARA PAVIMENTO POLIEDRICO EXTRACAO, CARGA E ASSENTAMENTO DE CORDAO DE PEDRA PARA PAVIMENTO POLIE DRICO, EXCLUSIVE TRANSPORTE DE PEDRA E INDENIZACAO PEDREIRA</v>
          </cell>
          <cell r="C4517" t="str">
            <v>M</v>
          </cell>
          <cell r="D4517" t="str">
            <v>CR</v>
          </cell>
          <cell r="E4517" t="str">
            <v>0,40</v>
          </cell>
        </row>
        <row r="4518">
          <cell r="A4518">
            <v>72978</v>
          </cell>
          <cell r="B4518" t="str">
            <v>EXTRACAO, CARGA E ASSENTAMENTO DE CORDAO DE PEDRA PARA PAVIMENTO POLIE DRICO, EXCLUSIVE TRANSPORTE DE PEDRA E INDENIZACAO PEDREIRA</v>
          </cell>
          <cell r="C4518" t="str">
            <v>M</v>
          </cell>
          <cell r="D4518" t="str">
            <v>CR</v>
          </cell>
          <cell r="E4518" t="str">
            <v>4,01</v>
          </cell>
        </row>
        <row r="4519">
          <cell r="A4519">
            <v>72979</v>
          </cell>
          <cell r="B4519" t="str">
            <v>EXTRACAO, CARGA, PREPARO E ASSENTAMENTO DE PEDRAS POLIEDRICAS, EXCLUSI VE TRANSPORTE DE PEDRA E INDENIZACAO PEDREIRA</v>
          </cell>
          <cell r="C4519" t="str">
            <v>M2</v>
          </cell>
          <cell r="D4519" t="str">
            <v>CR</v>
          </cell>
          <cell r="E4519" t="str">
            <v>7,67</v>
          </cell>
        </row>
        <row r="4520">
          <cell r="A4520">
            <v>73760</v>
          </cell>
          <cell r="B4520" t="str">
            <v>REVESTIMENTO BETUMINOSO CAPA SELANTE COMPREENDENDO APLICAÇÃO DE ASFALTO NA PROPORÇÃO DE 0,7 A 1,5L / M2, DISTRIBUIÇÃO DE AGREGADOS DE 5 A 15KG/M2 E COMPACTAÇÃO COM ROLO - COM USO DA EMULSAO RR-2C, INCLUSO APLICACAO E COMPACTACAO</v>
          </cell>
        </row>
        <row r="4521">
          <cell r="A4521" t="str">
            <v>73760/001</v>
          </cell>
          <cell r="B4521" t="str">
            <v>CAPA SELANTE COMPREENDENDO APLICAÇÃO DE ASFALTO NA PROPORÇÃO DE 0,7 A 1,5L / M2, DISTRIBUIÇÃO DE AGREGADOS DE 5 A 15KG/M2 E COMPACTAÇÃO COM ROLO - COM USO DA EMULSAO RR-2C, INCLUSO APLICACAO E COMPACTACAO</v>
          </cell>
          <cell r="C4521" t="str">
            <v>M2</v>
          </cell>
          <cell r="D4521" t="str">
            <v>AS</v>
          </cell>
          <cell r="E4521" t="str">
            <v>2,99</v>
          </cell>
        </row>
        <row r="4522">
          <cell r="A4522">
            <v>73765</v>
          </cell>
          <cell r="B4522" t="str">
            <v>PAVIMENTACAO C/PARALELEPIPEDO PAVIMENTACAO EM PARALELEPIPEDO SOBRE COLCHAO DE PO DE PEDRA ESPESSURA 10CM, REJUNTADO COM ARGAMASSA DE CIMENTO E AREIA TRACO 1:3 (CIMENTO E AREIA)</v>
          </cell>
        </row>
        <row r="4523">
          <cell r="A4523" t="str">
            <v>73765/001</v>
          </cell>
          <cell r="B4523" t="str">
            <v>PAVIMENTACAO EM PARALELEPIPEDO SOBRE COLCHAO DE PO DE PEDRA ESPESSURA 10CM, REJUNTADO COM ARGAMASSA DE CIMENTO E AREIA TRACO 1:3 (CIMENTO E AREIA)</v>
          </cell>
          <cell r="C4523" t="str">
            <v>M2</v>
          </cell>
          <cell r="D4523" t="str">
            <v>AS</v>
          </cell>
          <cell r="E4523" t="str">
            <v>82,79</v>
          </cell>
        </row>
        <row r="4524">
          <cell r="A4524" t="str">
            <v>73765/002</v>
          </cell>
          <cell r="B4524" t="str">
            <v>PAVIMENTACAO EM PARALELEPIPEDO SOBRE COLCHAO DE PO DE PEDRA ESPESSURA 10CM, REJUNTADO COM BETUME E PEDRISCO</v>
          </cell>
          <cell r="C4524" t="str">
            <v>M2</v>
          </cell>
          <cell r="D4524" t="str">
            <v>AS</v>
          </cell>
          <cell r="E4524" t="str">
            <v>86,71</v>
          </cell>
        </row>
        <row r="4525">
          <cell r="A4525">
            <v>73849</v>
          </cell>
          <cell r="B4525" t="str">
            <v>FORNECIMENTO AREIA-ASFALTO AREIA ASFALTO A QUENTE (AAUQ) COM CAP 50/70, INCLUSO USINAGEM E APLICA CAO, EXCLUSIVE TRANSPORTE</v>
          </cell>
        </row>
        <row r="4526">
          <cell r="A4526" t="str">
            <v>73849/001</v>
          </cell>
          <cell r="B4526" t="str">
            <v>AREIA ASFALTO A QUENTE (AAUQ) COM CAP 50/70, INCLUSO USINAGEM E APLICA CAO, EXCLUSIVE TRANSPORTE</v>
          </cell>
          <cell r="C4526" t="str">
            <v>M3</v>
          </cell>
          <cell r="D4526" t="str">
            <v>AS</v>
          </cell>
          <cell r="E4526" t="str">
            <v>496,21</v>
          </cell>
        </row>
        <row r="4527">
          <cell r="A4527" t="str">
            <v>73849/002</v>
          </cell>
          <cell r="B4527" t="str">
            <v>AREIA ASFALTO A FRIO (AAUF), COM EMULSAO RR-2C INCLUSO USINAGEM E APLI CACAO, EXCLUSIVE TRANSPORTE</v>
          </cell>
          <cell r="C4527" t="str">
            <v>M3</v>
          </cell>
          <cell r="D4527" t="str">
            <v>AS</v>
          </cell>
          <cell r="E4527" t="str">
            <v>472,79</v>
          </cell>
        </row>
        <row r="4528">
          <cell r="A4528">
            <v>92391</v>
          </cell>
          <cell r="B4528" t="str">
            <v>EXECUÇÃO DE PAVIMENTO EM PISO INTERTRAVADO, COM BLOCO PISOGRAMA DE 35 X 25 CM, ESPESSURA 6 CM. AF_12/2015</v>
          </cell>
          <cell r="C4528" t="str">
            <v>M2</v>
          </cell>
          <cell r="D4528" t="str">
            <v>CR</v>
          </cell>
          <cell r="E4528" t="str">
            <v>35,61</v>
          </cell>
        </row>
        <row r="4529">
          <cell r="A4529">
            <v>92392</v>
          </cell>
          <cell r="B4529" t="str">
            <v>EXECUÇÃO DE PAVIMENTO EM PISO INTERTRAVADO, COM BLOCO PISOGRAMA DE 35 X 25 CM, ESPESSURA 8 CM. AF_12/2015</v>
          </cell>
          <cell r="C4529" t="str">
            <v>M2</v>
          </cell>
          <cell r="D4529" t="str">
            <v>CR</v>
          </cell>
          <cell r="E4529" t="str">
            <v>39,55</v>
          </cell>
        </row>
        <row r="4530">
          <cell r="A4530">
            <v>92393</v>
          </cell>
          <cell r="B4530" t="str">
            <v>EXECUÇÃO DE PAVIMENTO EM PISO INTERTRAVADO, COM BLOCO SEXTAVADO DE 25 X 25 CM, ESPESSURA 6 CM. AF_12/2015</v>
          </cell>
          <cell r="C4530" t="str">
            <v>M2</v>
          </cell>
          <cell r="D4530" t="str">
            <v>CR</v>
          </cell>
          <cell r="E4530" t="str">
            <v>47,56</v>
          </cell>
        </row>
        <row r="4531">
          <cell r="A4531">
            <v>92394</v>
          </cell>
          <cell r="B4531" t="str">
            <v xml:space="preserve">EXECUÇÃO DE PAVIMENTO EM PISO INTERTRAVADO, COM BLOCO SEXTAVADO DE 25 X 25 CM, ESPESSURA 8 CM. AF_12/2015 </v>
          </cell>
          <cell r="C4531" t="str">
            <v>M2</v>
          </cell>
          <cell r="D4531" t="str">
            <v>CR</v>
          </cell>
          <cell r="E4531" t="str">
            <v>48,39</v>
          </cell>
        </row>
        <row r="4532">
          <cell r="A4532">
            <v>92395</v>
          </cell>
          <cell r="B4532" t="str">
            <v>EXECUÇÃO DE PAVIMENTO EM PISO INTERTRAVADO, COM BLOCO SEXTAVADO DE 25 X 25 CM, ESPESSURA 10 CM. AF_12/2015</v>
          </cell>
          <cell r="C4532" t="str">
            <v>M2</v>
          </cell>
          <cell r="D4532" t="str">
            <v>CR</v>
          </cell>
          <cell r="E4532" t="str">
            <v>60,80</v>
          </cell>
        </row>
        <row r="4533">
          <cell r="A4533">
            <v>92396</v>
          </cell>
          <cell r="B4533" t="str">
            <v>EXECUÇÃO DE PASSEIO EM PISO INTERTRAVADO, COM BLOCO RETANGULAR COR NAT URAL DE 20 X 10 CM, ESPESSURA 6 CM. AF_12/2015</v>
          </cell>
          <cell r="C4533" t="str">
            <v>M2</v>
          </cell>
          <cell r="D4533" t="str">
            <v>CR</v>
          </cell>
          <cell r="E4533" t="str">
            <v>48,22</v>
          </cell>
        </row>
        <row r="4534">
          <cell r="A4534">
            <v>92397</v>
          </cell>
          <cell r="B4534" t="str">
            <v>EXECUÇÃO DE PÁTIO/ESTACIONAMENTO EM PISO INTERTRAVADO, COM BLOCO RETAN GULAR COR NATURAL DE 20 X 10 CM, ESPESSURA 6 CM. AF_12/2015</v>
          </cell>
          <cell r="C4534" t="str">
            <v>M2</v>
          </cell>
          <cell r="D4534" t="str">
            <v>CR</v>
          </cell>
          <cell r="E4534" t="str">
            <v>39,69</v>
          </cell>
        </row>
        <row r="4535">
          <cell r="A4535">
            <v>92398</v>
          </cell>
          <cell r="B4535" t="str">
            <v>EXECUÇÃO DE PÁTIO/ESTACIONAMENTO EM PISO INTERTRAVADO, COM BLOCO RETAN GULAR COR NATURAL DE 20 X 10 CM, ESPESSURA 8 CM. AF_12/2015</v>
          </cell>
          <cell r="C4535" t="str">
            <v>M2</v>
          </cell>
          <cell r="D4535" t="str">
            <v>CR</v>
          </cell>
          <cell r="E4535" t="str">
            <v>48,17</v>
          </cell>
        </row>
        <row r="4536">
          <cell r="A4536">
            <v>92399</v>
          </cell>
          <cell r="B4536" t="str">
            <v>EXECUÇÃO DE VIA EM PISO INTERTRAVADO, COM BLOCO RETANGULAR COR NATURAL DE 20 X 10 CM, ESPESSURA 8 CM. AF_12/2015</v>
          </cell>
          <cell r="C4536" t="str">
            <v>M2</v>
          </cell>
          <cell r="D4536" t="str">
            <v>CR</v>
          </cell>
          <cell r="E4536" t="str">
            <v>49,13</v>
          </cell>
        </row>
        <row r="4537">
          <cell r="A4537">
            <v>92400</v>
          </cell>
          <cell r="B4537" t="str">
            <v>EXECUÇÃO DE PÁTIO/ESTACIONAMENTO EM PISO INTERTRAVADO, COM BLOCO RETAN GULAR DE 20 X 10 CM, ESPESSURA 10 CM. AF_12/2015</v>
          </cell>
          <cell r="C4537" t="str">
            <v>M2</v>
          </cell>
          <cell r="D4537" t="str">
            <v>CR</v>
          </cell>
          <cell r="E4537" t="str">
            <v>53,66</v>
          </cell>
        </row>
        <row r="4538">
          <cell r="A4538">
            <v>92401</v>
          </cell>
          <cell r="B4538" t="str">
            <v>EXECUÇÃO DE VIA EM PISO INTERTRAVADO, COM BLOCO RETANGULAR DE 20 X 10 CM, ESPESSURA 10 CM. AF_12/2015</v>
          </cell>
          <cell r="C4538" t="str">
            <v>M2</v>
          </cell>
          <cell r="D4538" t="str">
            <v>CR</v>
          </cell>
          <cell r="E4538" t="str">
            <v>54,64</v>
          </cell>
        </row>
        <row r="4539">
          <cell r="A4539">
            <v>92402</v>
          </cell>
          <cell r="B4539" t="str">
            <v>EXECUÇÃO DE PASSEIO EM PISO INTERTRAVADO, COM BLOCO 16 FACES DE 22 X 1 1 CM, ESPESSURA 6 CM. AF_12/2015</v>
          </cell>
          <cell r="C4539" t="str">
            <v>M2</v>
          </cell>
          <cell r="D4539" t="str">
            <v>CR</v>
          </cell>
          <cell r="E4539" t="str">
            <v>49,41</v>
          </cell>
        </row>
        <row r="4540">
          <cell r="A4540">
            <v>92403</v>
          </cell>
          <cell r="B4540" t="str">
            <v>EXECUÇÃO DE PÁTIO/ESTACIONAMENTO EM PISO INTERTRAVADO, COM BLOCO 16 FA CES DE 22 X 11 CM, ESPESSURA 6 CM. AF_12/2015</v>
          </cell>
          <cell r="C4540" t="str">
            <v>M2</v>
          </cell>
          <cell r="D4540" t="str">
            <v>CR</v>
          </cell>
          <cell r="E4540" t="str">
            <v>40,79</v>
          </cell>
        </row>
        <row r="4541">
          <cell r="A4541">
            <v>92404</v>
          </cell>
          <cell r="B4541" t="str">
            <v>EXECUÇÃO DE PÁTIO/ESTACIONAMENTO EM PISO INTERTRAVADO, COM BLOCO 16 FA CES DE 22 X 11 CM, ESPESSURA 8 CM. AF_12/2015</v>
          </cell>
          <cell r="C4541" t="str">
            <v>M2</v>
          </cell>
          <cell r="D4541" t="str">
            <v>CR</v>
          </cell>
          <cell r="E4541" t="str">
            <v>50,23</v>
          </cell>
        </row>
        <row r="4542">
          <cell r="A4542">
            <v>92405</v>
          </cell>
          <cell r="B4542" t="str">
            <v>EXECUÇÃO DE VIA EM PISO INTERTRAVADO, COM BLOCO 16 FACES DE 22 X 11 CM , ESPESSURA 8 CM. AF_12/2015</v>
          </cell>
          <cell r="C4542" t="str">
            <v>M2</v>
          </cell>
          <cell r="D4542" t="str">
            <v>CR</v>
          </cell>
          <cell r="E4542" t="str">
            <v>51,17</v>
          </cell>
        </row>
        <row r="4543">
          <cell r="A4543">
            <v>92406</v>
          </cell>
          <cell r="B4543" t="str">
            <v>EXECUÇÃO DE PÁTIO/ESTACIONAMENTO EM PISO INTERTRAVADO, COM BLOCO 16 FA CES DE 22 X 11 CM, ESPESSURA 10 CM. AF_12/2015</v>
          </cell>
          <cell r="C4543" t="str">
            <v>M2</v>
          </cell>
          <cell r="D4543" t="str">
            <v>CR</v>
          </cell>
          <cell r="E4543" t="str">
            <v>56,32</v>
          </cell>
        </row>
        <row r="4544">
          <cell r="A4544">
            <v>92407</v>
          </cell>
          <cell r="B4544" t="str">
            <v>EXECUÇÃO DE VIA EM PISO INTERTRAVADO, COM BLOCO 16 FACES DE 22 X 11 CM , ESPESSURA 10 CM. AF_12/2015</v>
          </cell>
          <cell r="C4544" t="str">
            <v>M2</v>
          </cell>
          <cell r="D4544" t="str">
            <v>CR</v>
          </cell>
          <cell r="E4544" t="str">
            <v>57,29</v>
          </cell>
        </row>
        <row r="4545">
          <cell r="A4545">
            <v>93679</v>
          </cell>
          <cell r="B4545" t="str">
            <v xml:space="preserve">EXECUÇÃO DE PASSEIO EM PISO INTERTRAVADO, COM BLOCO RETANGULAR COLORID O DE 20 X 10 CM, ESPESSURA 6 CM. AF_12/2015 </v>
          </cell>
          <cell r="C4545" t="str">
            <v>M2</v>
          </cell>
          <cell r="D4545" t="str">
            <v>CR</v>
          </cell>
          <cell r="E4545" t="str">
            <v>56,19</v>
          </cell>
        </row>
        <row r="4546">
          <cell r="A4546">
            <v>93680</v>
          </cell>
          <cell r="B4546" t="str">
            <v>EXECUÇÃO DE PÁTIO/ESTACIONAMENTO EM PISO INTERTRAVADO, COM BLOCO RETAN GULAR COLORIDO DE 20 X 10 CM, ESPESSURA 6 CM. AF_12/2015</v>
          </cell>
          <cell r="C4546" t="str">
            <v>M2</v>
          </cell>
          <cell r="D4546" t="str">
            <v>CR</v>
          </cell>
          <cell r="E4546" t="str">
            <v>47,31</v>
          </cell>
        </row>
        <row r="4547">
          <cell r="A4547">
            <v>93681</v>
          </cell>
          <cell r="B4547" t="str">
            <v>EXECUÇÃO DE PÁTIO/ESTACIONAMENTO EM PISO INTERTRAVADO, COM BLOCO RETAN GULAR COLORIDO DE 20 X 10 CM, ESPESSURA 8 CM. AF_12/2015</v>
          </cell>
          <cell r="C4547" t="str">
            <v>M2</v>
          </cell>
          <cell r="D4547" t="str">
            <v>CR</v>
          </cell>
          <cell r="E4547" t="str">
            <v>56,37</v>
          </cell>
        </row>
        <row r="4548">
          <cell r="A4548">
            <v>93682</v>
          </cell>
          <cell r="B4548" t="str">
            <v>EXECUÇÃO DE VIA EM PISO INTERTRAVADO, COM BLOCO RETANGULAR COLORIDO DE 20 X 10 CM, ESPESSURA 8 CM. AF_12/2015</v>
          </cell>
          <cell r="C4548" t="str">
            <v>M2</v>
          </cell>
          <cell r="D4548" t="str">
            <v>CR</v>
          </cell>
          <cell r="E4548" t="str">
            <v>57,40</v>
          </cell>
        </row>
        <row r="4549">
          <cell r="A4549" t="str">
            <v>0249</v>
          </cell>
          <cell r="B4549" t="str">
            <v>SINALIZACAO HORIZONTAL/VERTICAL SINALIZACAO HORIZONTAL COM TINTA RETRORREFLETIVA A BASE DE RESINA ACRI LICA COM MICROESFERAS DE VIDRO</v>
          </cell>
        </row>
        <row r="4550">
          <cell r="A4550">
            <v>72947</v>
          </cell>
          <cell r="B4550" t="str">
            <v>SINALIZACAO HORIZONTAL COM TINTA RETRORREFLETIVA A BASE DE RESINA ACRI LICA COM MICROESFERAS DE VIDRO</v>
          </cell>
          <cell r="C4550" t="str">
            <v>M2</v>
          </cell>
          <cell r="D4550" t="str">
            <v>AS</v>
          </cell>
          <cell r="E4550" t="str">
            <v>20,11</v>
          </cell>
        </row>
        <row r="4551">
          <cell r="A4551">
            <v>83693</v>
          </cell>
          <cell r="B4551" t="str">
            <v>CAIACAO EM MEIO FIO</v>
          </cell>
          <cell r="C4551" t="str">
            <v>M2</v>
          </cell>
          <cell r="D4551" t="str">
            <v>CR</v>
          </cell>
          <cell r="E4551" t="str">
            <v>2,69</v>
          </cell>
        </row>
        <row r="4552">
          <cell r="A4552" t="str">
            <v>0250</v>
          </cell>
          <cell r="B4552" t="str">
            <v>MURETA DIVISORIA E/OU DE PROTECAO</v>
          </cell>
        </row>
        <row r="4553">
          <cell r="A4553">
            <v>73770</v>
          </cell>
          <cell r="B4553" t="str">
            <v>BARREIRA PRE-MOLDADA CONCR ARMADO/MURETA DIVISORIA DE TRAFEGO BARREIRA PRE-MOLDADA EXTERNA CONCRETO ARMADO 0,25X0,40X1,14M FCK=25MPA ACO CA-50 INCL VIGOTA HORIZONTAL MONTANTE A CADA 1,00M  FERROS DE LIG ACAO E MATERIAIS.</v>
          </cell>
        </row>
        <row r="4554">
          <cell r="A4554" t="str">
            <v>73770/001</v>
          </cell>
          <cell r="B4554" t="str">
            <v>BARREIRA PRE-MOLDADA EXTERNA CONCRETO ARMADO 0,25X0,40X1,14M FCK=25MPA ACO CA-50 INCL VIGOTA HORIZONTAL MONTANTE A CADA 1,00M  FERROS DE LIG ACAO E MATERIAIS.</v>
          </cell>
          <cell r="C4554" t="str">
            <v>M</v>
          </cell>
          <cell r="D4554" t="str">
            <v>CR</v>
          </cell>
          <cell r="E4554" t="str">
            <v>448,71</v>
          </cell>
        </row>
        <row r="4555">
          <cell r="A4555" t="str">
            <v>73770/002</v>
          </cell>
          <cell r="B4555" t="str">
            <v>BARREIRA DUPLA PRE-MOL INTER CONCRETO ARMADO 0,15X0,65X0,77M FCK=25MPA ACO CA-50 INCL FERROS DE LIGACAO E MATERIAIS.</v>
          </cell>
          <cell r="C4555" t="str">
            <v>M</v>
          </cell>
          <cell r="D4555" t="str">
            <v>CR</v>
          </cell>
          <cell r="E4555" t="str">
            <v>392,42</v>
          </cell>
        </row>
        <row r="4556">
          <cell r="A4556">
            <v>83696</v>
          </cell>
          <cell r="B4556" t="str">
            <v>PINTURA GUARDA-CORPO GUARDA-RODA E MURETA PROTECAO PINTURA GUARDA-CORPO GUARDA-RODA E MURETA PROTECAO COM CAL EM PONTES E VIADUTOS MEDIDA PELO DOBRO DA AREA TOTAL (LARGURAXALTURA).</v>
          </cell>
        </row>
        <row r="4557">
          <cell r="A4557" t="str">
            <v>83696/001</v>
          </cell>
          <cell r="B4557" t="str">
            <v>PINTURA GUARDA-CORPO GUARDA-RODA E MURETA PROTECAO COM CAL EM PONTES E VIADUTOS MEDIDA PELO DOBRO DA AREA TOTAL (LARGURAXALTURA).</v>
          </cell>
          <cell r="C4557" t="str">
            <v>M2</v>
          </cell>
          <cell r="D4557" t="str">
            <v>CR</v>
          </cell>
          <cell r="E4557" t="str">
            <v>4,03</v>
          </cell>
        </row>
        <row r="4558">
          <cell r="A4558" t="str">
            <v>0287</v>
          </cell>
          <cell r="B4558" t="str">
            <v>FABRICACAO/EXECUCAO DE CBUQ/PRE-MISTURADOS</v>
          </cell>
        </row>
        <row r="4559">
          <cell r="A4559">
            <v>72962</v>
          </cell>
          <cell r="B4559" t="str">
            <v>USINAGEM DE CBUQ COM CAP 50/70, PARA CAPA DE ROLAMENTO</v>
          </cell>
          <cell r="C4559" t="str">
            <v>T</v>
          </cell>
          <cell r="D4559" t="str">
            <v>AS</v>
          </cell>
          <cell r="E4559" t="str">
            <v>219,33</v>
          </cell>
        </row>
        <row r="4560">
          <cell r="A4560">
            <v>72963</v>
          </cell>
          <cell r="B4560" t="str">
            <v>USINAGEM DE CBUQ COM CAP 50/70, PARA BINDER CONCRETO BETUMINOSO USINADO A QUENTE COM CAP 50/70, BINDER, INCLUSO US INAGEM E APLICACAO, EXCLUSIVE TRANSPORTE</v>
          </cell>
          <cell r="C4560" t="str">
            <v>T</v>
          </cell>
          <cell r="D4560" t="str">
            <v>AS</v>
          </cell>
          <cell r="E4560" t="str">
            <v>186,49</v>
          </cell>
        </row>
        <row r="4561">
          <cell r="A4561">
            <v>72964</v>
          </cell>
          <cell r="B4561" t="str">
            <v>CONCRETO BETUMINOSO USINADO A QUENTE COM CAP 50/70, BINDER, INCLUSO US INAGEM E APLICACAO, EXCLUSIVE TRANSPORTE</v>
          </cell>
          <cell r="C4561" t="str">
            <v>T</v>
          </cell>
          <cell r="D4561" t="str">
            <v>AS</v>
          </cell>
          <cell r="E4561" t="str">
            <v>194,43</v>
          </cell>
        </row>
        <row r="4562">
          <cell r="A4562">
            <v>72965</v>
          </cell>
          <cell r="B4562" t="str">
            <v>FABRICAÇÃO E APLICAÇÃO DE CONCRETO BETUMINOSO USINADO A QUENTE(CBUQ),C AP 50/70,  EXCLUSIVE TRANSPORTE</v>
          </cell>
          <cell r="C4562" t="str">
            <v>T</v>
          </cell>
          <cell r="D4562" t="str">
            <v>AS</v>
          </cell>
          <cell r="E4562" t="str">
            <v>229,25</v>
          </cell>
        </row>
        <row r="4563">
          <cell r="A4563">
            <v>73759</v>
          </cell>
          <cell r="B4563" t="str">
            <v xml:space="preserve">REVESTIMENTO BETUMINOSO </v>
          </cell>
        </row>
        <row r="4564">
          <cell r="A4564" t="str">
            <v>73759/002</v>
          </cell>
          <cell r="B4564" t="str">
            <v>PRE-MISTURADO A FRIO COM EMULSAO RM-1C, INCLUSO USINAGEM E APLICACAO, EXCLUSIVE TRANSPORTE</v>
          </cell>
          <cell r="C4564" t="str">
            <v>M3</v>
          </cell>
          <cell r="D4564" t="str">
            <v>AS</v>
          </cell>
          <cell r="E4564" t="str">
            <v>391,30</v>
          </cell>
        </row>
        <row r="4565">
          <cell r="A4565" t="str">
            <v>0155</v>
          </cell>
          <cell r="B4565" t="str">
            <v>PINTURA DE PAREDE</v>
          </cell>
        </row>
        <row r="4566">
          <cell r="A4566">
            <v>72125</v>
          </cell>
          <cell r="B4566" t="str">
            <v>REMOÇÃO DE PINTURA PVA/ACRILICA</v>
          </cell>
          <cell r="C4566" t="str">
            <v>M2</v>
          </cell>
          <cell r="D4566" t="str">
            <v>CR</v>
          </cell>
          <cell r="E4566" t="str">
            <v>6,34</v>
          </cell>
        </row>
        <row r="4567">
          <cell r="A4567">
            <v>73446</v>
          </cell>
          <cell r="B4567" t="str">
            <v>PINTURA DE SUPERFICIE C/TINTA GRAFITE</v>
          </cell>
          <cell r="C4567" t="str">
            <v>M2</v>
          </cell>
          <cell r="D4567" t="str">
            <v>CR</v>
          </cell>
          <cell r="E4567" t="str">
            <v>14,90</v>
          </cell>
        </row>
        <row r="4568">
          <cell r="A4568">
            <v>73791</v>
          </cell>
          <cell r="B4568" t="str">
            <v>PINTURA COM TINTA EM PO</v>
          </cell>
        </row>
        <row r="4569">
          <cell r="A4569" t="str">
            <v>73791/001</v>
          </cell>
          <cell r="B4569" t="str">
            <v>PINTURA COM TINTA EM PO INDUSTRIALIZADA A BASE DE CAL, DUAS DEMAOS</v>
          </cell>
          <cell r="C4569" t="str">
            <v>M2</v>
          </cell>
          <cell r="D4569" t="str">
            <v>CR</v>
          </cell>
          <cell r="E4569" t="str">
            <v>6,29</v>
          </cell>
        </row>
        <row r="4570">
          <cell r="A4570">
            <v>73999</v>
          </cell>
          <cell r="B4570" t="str">
            <v>CAIACAO</v>
          </cell>
        </row>
        <row r="4571">
          <cell r="A4571" t="str">
            <v>73999/001</v>
          </cell>
          <cell r="B4571" t="str">
            <v>PINTURA A BASE DE CAL E FIXADOR A BASE DE OLEO DE LINHACA, TRES DEMAOS</v>
          </cell>
          <cell r="C4571" t="str">
            <v>M2</v>
          </cell>
          <cell r="D4571" t="str">
            <v>CR</v>
          </cell>
          <cell r="E4571" t="str">
            <v>5,88</v>
          </cell>
        </row>
        <row r="4572">
          <cell r="A4572">
            <v>74133</v>
          </cell>
          <cell r="B4572" t="str">
            <v>EMASSAMENTO P/PINTURA OLEO/ESMALTE</v>
          </cell>
        </row>
        <row r="4573">
          <cell r="A4573" t="str">
            <v>74133/001</v>
          </cell>
          <cell r="B4573" t="str">
            <v>EMASSAMENTO COM MASA A OLEO, UMA DEMAO</v>
          </cell>
          <cell r="C4573" t="str">
            <v>M2</v>
          </cell>
          <cell r="D4573" t="str">
            <v>CR</v>
          </cell>
          <cell r="E4573" t="str">
            <v>14,24</v>
          </cell>
        </row>
        <row r="4574">
          <cell r="A4574" t="str">
            <v>74133/002</v>
          </cell>
          <cell r="B4574" t="str">
            <v>EMASSAMENTO COM MASSA A OLEO, DUAS DEMAOS</v>
          </cell>
          <cell r="C4574" t="str">
            <v>M2</v>
          </cell>
          <cell r="D4574" t="str">
            <v>CR</v>
          </cell>
          <cell r="E4574" t="str">
            <v>17,95</v>
          </cell>
        </row>
        <row r="4575">
          <cell r="A4575">
            <v>79334</v>
          </cell>
          <cell r="B4575" t="str">
            <v>PINTURA DE PAREDE - SUPERFICIES EXTERNAS</v>
          </cell>
        </row>
        <row r="4576">
          <cell r="A4576" t="str">
            <v>79334/001</v>
          </cell>
          <cell r="B4576" t="str">
            <v>PINTURA A BASE DE CAL E FIXADOR A BASE DE COLA, DUAS DEMAOS</v>
          </cell>
          <cell r="C4576" t="str">
            <v>M2</v>
          </cell>
          <cell r="D4576" t="str">
            <v>CR</v>
          </cell>
          <cell r="E4576" t="str">
            <v>5,38</v>
          </cell>
        </row>
        <row r="4577">
          <cell r="A4577">
            <v>79461</v>
          </cell>
          <cell r="B4577" t="str">
            <v>PINTURA COM LIQUIDO PARA BRILHO, UMA DEMAO</v>
          </cell>
          <cell r="C4577" t="str">
            <v>M2</v>
          </cell>
          <cell r="D4577" t="str">
            <v>CR</v>
          </cell>
          <cell r="E4577" t="str">
            <v>6,36</v>
          </cell>
        </row>
        <row r="4578">
          <cell r="A4578">
            <v>79462</v>
          </cell>
          <cell r="B4578" t="str">
            <v>EMASSAMENTO COM MASSA EPOXI, 2 DEMAOS</v>
          </cell>
          <cell r="C4578" t="str">
            <v>M2</v>
          </cell>
          <cell r="D4578" t="str">
            <v>CR</v>
          </cell>
          <cell r="E4578" t="str">
            <v>49,17</v>
          </cell>
        </row>
        <row r="4579">
          <cell r="A4579">
            <v>79494</v>
          </cell>
          <cell r="B4579" t="str">
            <v>PINTURAS A OLEO E ALQUIDICOS SOBRE PAREDES E TETOS PINTURA DE QUADRO ESCOLAR COM TINTA ESMALTE ACABAMENTO FOSCO, DUAS DEM AOS SOBRE MASSA ACRILICA</v>
          </cell>
        </row>
        <row r="4580">
          <cell r="A4580" t="str">
            <v>79494/001</v>
          </cell>
          <cell r="B4580" t="str">
            <v>PINTURA DE QUADRO ESCOLAR COM TINTA ESMALTE ACABAMENTO FOSCO, DUAS DEM AOS SOBRE MASSA ACRILICA</v>
          </cell>
          <cell r="C4580" t="str">
            <v>M2</v>
          </cell>
          <cell r="D4580" t="str">
            <v>CR</v>
          </cell>
          <cell r="E4580" t="str">
            <v>9,32</v>
          </cell>
        </row>
        <row r="4581">
          <cell r="A4581">
            <v>79495</v>
          </cell>
          <cell r="B4581" t="str">
            <v>PINTURA A BASE DE PVA E ACRILICO P/PAREDES E TETO</v>
          </cell>
        </row>
        <row r="4582">
          <cell r="A4582" t="str">
            <v>79495/003</v>
          </cell>
          <cell r="B4582" t="str">
            <v>PINTURA C/REGULADOR DE BRILHO EM UMA DEMAO ADICIONADO AO PVA</v>
          </cell>
          <cell r="C4582" t="str">
            <v>M2</v>
          </cell>
          <cell r="D4582" t="str">
            <v>CR</v>
          </cell>
          <cell r="E4582" t="str">
            <v>4,83</v>
          </cell>
        </row>
        <row r="4583">
          <cell r="A4583">
            <v>84649</v>
          </cell>
          <cell r="B4583" t="str">
            <v>PINTURA COM TINTA EM PO INDUSTRIALIZADA A BASE DE CAL, TRES DEMAOS</v>
          </cell>
          <cell r="C4583" t="str">
            <v>M2</v>
          </cell>
          <cell r="D4583" t="str">
            <v>CR</v>
          </cell>
          <cell r="E4583" t="str">
            <v>6,65</v>
          </cell>
        </row>
        <row r="4584">
          <cell r="A4584">
            <v>84651</v>
          </cell>
          <cell r="B4584" t="str">
            <v>PINTURA COM TINTA IMPERMEAVEL MINERAL EM PO, DUAS DEMAOS PINTURA A BASE DE CAL COM PIGMENTO E FIXADOR A BASE DE OLEO DE LINHAÇA , TRES DEMAOS</v>
          </cell>
          <cell r="C4584" t="str">
            <v>M2</v>
          </cell>
          <cell r="D4584" t="str">
            <v>CR</v>
          </cell>
          <cell r="E4584" t="str">
            <v>7,38</v>
          </cell>
        </row>
        <row r="4585">
          <cell r="A4585">
            <v>84652</v>
          </cell>
          <cell r="B4585" t="str">
            <v>PINTURA A BASE DE CAL COM PIGMENTO E FIXADOR A BASE DE OLEO DE LINHAÇA , TRES DEMAOS</v>
          </cell>
          <cell r="C4585" t="str">
            <v>M2</v>
          </cell>
          <cell r="D4585" t="str">
            <v>CR</v>
          </cell>
          <cell r="E4585" t="str">
            <v>5,88</v>
          </cell>
        </row>
        <row r="4586">
          <cell r="A4586">
            <v>88411</v>
          </cell>
          <cell r="B4586" t="str">
            <v xml:space="preserve">APLICAÇÃO MANUAL DE FUNDO SELADOR ACRÍLICO EM PANOS COM PRESENÇA DE VÃ OS DE EDIFÍCIOS DE MÚLTIPLOS PAVIMENTOS. AF_06/2014 </v>
          </cell>
          <cell r="C4586" t="str">
            <v>M2</v>
          </cell>
          <cell r="D4586" t="str">
            <v>CR</v>
          </cell>
          <cell r="E4586" t="str">
            <v>2,01</v>
          </cell>
        </row>
        <row r="4587">
          <cell r="A4587">
            <v>88412</v>
          </cell>
          <cell r="B4587" t="str">
            <v>APLICAÇÃO MANUAL DE FUNDO SELADOR ACRÍLICO EM PANOS CEGOS DE FACHADA ( SEM PRESENÇA DE VÃOS) DE EDIFÍCIOS DE MÚLTIPLOS PAVIMENTOS. AF_06/2014</v>
          </cell>
          <cell r="C4587" t="str">
            <v>M2</v>
          </cell>
          <cell r="D4587" t="str">
            <v>CR</v>
          </cell>
          <cell r="E4587" t="str">
            <v>1,58</v>
          </cell>
        </row>
        <row r="4588">
          <cell r="A4588">
            <v>88413</v>
          </cell>
          <cell r="B4588" t="str">
            <v>APLICAÇÃO MANUAL DE FUNDO SELADOR ACRÍLICO EM SUPERFÍCIES EXTERNAS DE SACADA DE EDIFÍCIOS DE MÚLTIPLOS PAVIMENTOS. AF_06/2014</v>
          </cell>
          <cell r="C4588" t="str">
            <v>M2</v>
          </cell>
          <cell r="D4588" t="str">
            <v>CR</v>
          </cell>
          <cell r="E4588" t="str">
            <v>2,86</v>
          </cell>
        </row>
        <row r="4589">
          <cell r="A4589">
            <v>88414</v>
          </cell>
          <cell r="B4589" t="str">
            <v>APLICAÇÃO MANUAL DE FUNDO SELADOR ACRÍLICO EM SUPERFÍCIES INTERNAS DA SACADA DE EDIFÍCIOS DE MÚLTIPLOS PAVIMENTOS. AF_06/2014</v>
          </cell>
          <cell r="C4589" t="str">
            <v>M2</v>
          </cell>
          <cell r="D4589" t="str">
            <v>CR</v>
          </cell>
          <cell r="E4589" t="str">
            <v>3,14</v>
          </cell>
        </row>
        <row r="4590">
          <cell r="A4590">
            <v>88415</v>
          </cell>
          <cell r="B4590" t="str">
            <v>APLICAÇÃO MANUAL DE FUNDO SELADOR ACRÍLICO EM PAREDES EXTERNAS DE CASA S. AF_06/2014</v>
          </cell>
          <cell r="C4590" t="str">
            <v>M2</v>
          </cell>
          <cell r="D4590" t="str">
            <v>CR</v>
          </cell>
          <cell r="E4590" t="str">
            <v>2,14</v>
          </cell>
        </row>
        <row r="4591">
          <cell r="A4591">
            <v>88416</v>
          </cell>
          <cell r="B4591" t="str">
            <v>APLICAÇÃO MANUAL DE PINTURA COM TINTA TEXTURIZADA ACRÍLICA EM PANOS CO M PRESENÇA DE VÃOS DE EDIFÍCIOS DE MÚLTIPLOS PAVIMENTOS, UMA COR. AF_0 6/2014</v>
          </cell>
          <cell r="C4591" t="str">
            <v>M2</v>
          </cell>
          <cell r="D4591" t="str">
            <v>CR</v>
          </cell>
          <cell r="E4591" t="str">
            <v>12,52</v>
          </cell>
        </row>
        <row r="4592">
          <cell r="A4592">
            <v>88417</v>
          </cell>
          <cell r="B4592" t="str">
            <v>APLICAÇÃO MANUAL DE PINTURA COM TINTA TEXTURIZADA ACRÍLICA EM PANOS CE GOS DE FACHADA (SEM PRESENÇA DE VÃOS) DE EDIFÍCIOS DE MÚLTIPLOS PAVIME NTOS, UMA COR. AF_06/2014</v>
          </cell>
          <cell r="C4592" t="str">
            <v>M2</v>
          </cell>
          <cell r="D4592" t="str">
            <v>CR</v>
          </cell>
          <cell r="E4592" t="str">
            <v>11,01</v>
          </cell>
        </row>
        <row r="4593">
          <cell r="A4593">
            <v>88420</v>
          </cell>
          <cell r="B4593" t="str">
            <v>APLICAÇÃO MANUAL DE PINTURA COM TINTA TEXTURIZADA ACRÍLICA EM SUPERFÍC IES EXTERNAS DE SACADA DE EDIFÍCIOS DE MÚLTIPLOS PAVIMENTOS, UMA COR. AF_06/2014</v>
          </cell>
          <cell r="C4593" t="str">
            <v>M2</v>
          </cell>
          <cell r="D4593" t="str">
            <v>CR</v>
          </cell>
          <cell r="E4593" t="str">
            <v>15,58</v>
          </cell>
        </row>
        <row r="4594">
          <cell r="A4594">
            <v>88421</v>
          </cell>
          <cell r="B4594" t="str">
            <v>APLICAÇÃO MANUAL DE PINTURA COM TINTA TEXTURIZADA ACRÍLICA EM SUPERFÍC IES INTERNAS DA SACADA DE EDIFÍCIOS DE MÚLTIPLOS PAVIMENTOS, UMA COR. AF_06/2014</v>
          </cell>
          <cell r="C4594" t="str">
            <v>M2</v>
          </cell>
          <cell r="D4594" t="str">
            <v>CR</v>
          </cell>
          <cell r="E4594" t="str">
            <v>16,55</v>
          </cell>
        </row>
        <row r="4595">
          <cell r="A4595">
            <v>88423</v>
          </cell>
          <cell r="B4595" t="str">
            <v>APLICAÇÃO MANUAL DE PINTURA COM TINTA TEXTURIZADA ACRÍLICA EM PAREDES EXTERNAS DE CASAS, UMA COR. AF_06/2014</v>
          </cell>
          <cell r="C4595" t="str">
            <v>M2</v>
          </cell>
          <cell r="D4595" t="str">
            <v>CR</v>
          </cell>
          <cell r="E4595" t="str">
            <v>13,00</v>
          </cell>
        </row>
        <row r="4596">
          <cell r="A4596">
            <v>88424</v>
          </cell>
          <cell r="B4596" t="str">
            <v>APLICAÇÃO MANUAL DE PINTURA COM TINTA TEXTURIZADA ACRÍLICA EM PANOS CO M PRESENÇA DE VÃOS DE EDIFÍCIOS DE MÚLTIPLOS PAVIMENTOS, DUAS CORES. A F_06/2014</v>
          </cell>
          <cell r="C4596" t="str">
            <v>M2</v>
          </cell>
          <cell r="D4596" t="str">
            <v>CR</v>
          </cell>
          <cell r="E4596" t="str">
            <v>14,60</v>
          </cell>
        </row>
        <row r="4597">
          <cell r="A4597">
            <v>88426</v>
          </cell>
          <cell r="B4597" t="str">
            <v xml:space="preserve">APLICAÇÃO MANUAL DE PINTURA COM TINTA TEXTURIZADA ACRÍLICA EM PANOS CE GOS DE FACHADA (SEM PRESENÇA DE VÃOS) DE EDIFÍCIOS DE MÚLTIPLOS PAVIME NTOS, DUAS CORES. AF_06/2014 </v>
          </cell>
          <cell r="C4597" t="str">
            <v>M2</v>
          </cell>
          <cell r="D4597" t="str">
            <v>CR</v>
          </cell>
          <cell r="E4597" t="str">
            <v>11,99</v>
          </cell>
        </row>
        <row r="4598">
          <cell r="A4598">
            <v>88428</v>
          </cell>
          <cell r="B4598" t="str">
            <v>APLICAÇÃO MANUAL DE PINTURA COM TINTA TEXTURIZADA ACRÍLICA EM SUPERFÍC IES EXTERNAS DE SACADA DE EDIFÍCIOS DE MÚLTIPLOS PAVIMENTOS, DUAS CORE S. AF_06/2014</v>
          </cell>
          <cell r="C4598" t="str">
            <v>M2</v>
          </cell>
          <cell r="D4598" t="str">
            <v>CR</v>
          </cell>
          <cell r="E4598" t="str">
            <v>19,87</v>
          </cell>
        </row>
        <row r="4599">
          <cell r="A4599">
            <v>88429</v>
          </cell>
          <cell r="B4599" t="str">
            <v>APLICAÇÃO MANUAL DE PINTURA COM TINTA TEXTURIZADA ACRÍLICA EM SUPERFÍC IES INTERNAS DA SACADA DE EDIFÍCIOS DE MÚLTIPLOS PAVIMENTOS, DUAS CORE S. AF_06/2014</v>
          </cell>
          <cell r="C4599" t="str">
            <v>M2</v>
          </cell>
          <cell r="D4599" t="str">
            <v>CR</v>
          </cell>
          <cell r="E4599" t="str">
            <v>21,55</v>
          </cell>
        </row>
        <row r="4600">
          <cell r="A4600">
            <v>88431</v>
          </cell>
          <cell r="B4600" t="str">
            <v>APLICAÇÃO MANUAL DE PINTURA COM TINTA TEXTURIZADA ACRÍLICA EM PAREDES EXTERNAS DE CASAS, DUAS CORES. AF_06/2014</v>
          </cell>
          <cell r="C4600" t="str">
            <v>M2</v>
          </cell>
          <cell r="D4600" t="str">
            <v>CR</v>
          </cell>
          <cell r="E4600" t="str">
            <v>15,43</v>
          </cell>
        </row>
        <row r="4601">
          <cell r="A4601">
            <v>88432</v>
          </cell>
          <cell r="B4601" t="str">
            <v>APLICAÇÃO MANUAL DE PINTURA COM TINTA TEXTURIZADA ACRÍLICA EM MOLDURAS DE EPS, PRÉ-FABRICADOS, OU OUTROS. AF_06/2014</v>
          </cell>
          <cell r="C4601" t="str">
            <v>M2</v>
          </cell>
          <cell r="D4601" t="str">
            <v>CR</v>
          </cell>
          <cell r="E4601" t="str">
            <v>11,03</v>
          </cell>
        </row>
        <row r="4602">
          <cell r="A4602">
            <v>88482</v>
          </cell>
          <cell r="B4602" t="str">
            <v>APLICAÇÃO DE FUNDO SELADOR LÁTEX PVA EM TETO, UMA DEMÃO. AF_06/2014</v>
          </cell>
          <cell r="C4602" t="str">
            <v>M2</v>
          </cell>
          <cell r="D4602" t="str">
            <v>CR</v>
          </cell>
          <cell r="E4602" t="str">
            <v>2,84</v>
          </cell>
        </row>
        <row r="4603">
          <cell r="A4603">
            <v>88483</v>
          </cell>
          <cell r="B4603" t="str">
            <v>APLICAÇÃO DE FUNDO SELADOR LÁTEX PVA EM PAREDES, UMA DEMÃO. AF_06/2014</v>
          </cell>
          <cell r="C4603" t="str">
            <v>M2</v>
          </cell>
          <cell r="D4603" t="str">
            <v>CR</v>
          </cell>
          <cell r="E4603" t="str">
            <v>2,66</v>
          </cell>
        </row>
        <row r="4604">
          <cell r="A4604">
            <v>88484</v>
          </cell>
          <cell r="B4604" t="str">
            <v>APLICAÇÃO DE FUNDO SELADOR ACRÍLICO EM TETO, UMA DEMÃO. AF_06/2014</v>
          </cell>
          <cell r="C4604" t="str">
            <v>M2</v>
          </cell>
          <cell r="D4604" t="str">
            <v>CR</v>
          </cell>
          <cell r="E4604" t="str">
            <v>2,15</v>
          </cell>
        </row>
        <row r="4605">
          <cell r="A4605">
            <v>88485</v>
          </cell>
          <cell r="B4605" t="str">
            <v>APLICAÇÃO DE FUNDO SELADOR ACRÍLICO EM PAREDES, UMA DEMÃO. AF_06/2014 APLICAÇÃO MANUAL DE PINTURA COM TINTA LÁTEX PVA EM TETO, DUAS DEMÃOS. AF_06/2014</v>
          </cell>
          <cell r="C4605" t="str">
            <v>M2</v>
          </cell>
          <cell r="D4605" t="str">
            <v>CR</v>
          </cell>
          <cell r="E4605" t="str">
            <v>1,90</v>
          </cell>
        </row>
        <row r="4606">
          <cell r="A4606">
            <v>88486</v>
          </cell>
          <cell r="B4606" t="str">
            <v>APLICAÇÃO MANUAL DE PINTURA COM TINTA LÁTEX PVA EM TETO, DUAS DEMÃOS. AF_06/2014</v>
          </cell>
          <cell r="C4606" t="str">
            <v>M2</v>
          </cell>
          <cell r="D4606" t="str">
            <v>CR</v>
          </cell>
          <cell r="E4606" t="str">
            <v>8,08</v>
          </cell>
        </row>
        <row r="4607">
          <cell r="A4607">
            <v>88487</v>
          </cell>
          <cell r="B4607" t="str">
            <v>APLICAÇÃO MANUAL DE PINTURA COM TINTA LÁTEX PVA EM PAREDES, DUAS DEMÃO S. AF_06/2014</v>
          </cell>
          <cell r="C4607" t="str">
            <v>M2</v>
          </cell>
          <cell r="D4607" t="str">
            <v>CR</v>
          </cell>
          <cell r="E4607" t="str">
            <v>7,27</v>
          </cell>
        </row>
        <row r="4608">
          <cell r="A4608">
            <v>88488</v>
          </cell>
          <cell r="B4608" t="str">
            <v>APLICAÇÃO MANUAL DE PINTURA COM TINTA LÁTEX ACRÍLICA EM TETO, DUAS DEM ÃOS. AF_06/2014</v>
          </cell>
          <cell r="C4608" t="str">
            <v>M2</v>
          </cell>
          <cell r="D4608" t="str">
            <v>CR</v>
          </cell>
          <cell r="E4608" t="str">
            <v>10,32</v>
          </cell>
        </row>
        <row r="4609">
          <cell r="A4609">
            <v>88489</v>
          </cell>
          <cell r="B4609" t="str">
            <v>APLICAÇÃO MANUAL DE PINTURA COM TINTA LÁTEX ACRÍLICA EM PAREDES, DUAS DEMÃOS. AF_06/2014</v>
          </cell>
          <cell r="C4609" t="str">
            <v>M2</v>
          </cell>
          <cell r="D4609" t="str">
            <v>CR</v>
          </cell>
          <cell r="E4609" t="str">
            <v>9,17</v>
          </cell>
        </row>
        <row r="4610">
          <cell r="A4610">
            <v>88494</v>
          </cell>
          <cell r="B4610" t="str">
            <v>APLICAÇÃO E LIXAMENTO DE MASSA LÁTEX EM TETO, UMA DEMÃO. AF_06/2014</v>
          </cell>
          <cell r="C4610" t="str">
            <v>M2</v>
          </cell>
          <cell r="D4610" t="str">
            <v>CR</v>
          </cell>
          <cell r="E4610" t="str">
            <v>12,80</v>
          </cell>
        </row>
        <row r="4611">
          <cell r="A4611">
            <v>88495</v>
          </cell>
          <cell r="B4611" t="str">
            <v>APLICAÇÃO E LIXAMENTO DE MASSA LÁTEX EM PAREDES, UMA DEMÃO. AF_06/2014</v>
          </cell>
          <cell r="C4611" t="str">
            <v>M2</v>
          </cell>
          <cell r="D4611" t="str">
            <v>CR</v>
          </cell>
          <cell r="E4611" t="str">
            <v>7,26</v>
          </cell>
        </row>
        <row r="4612">
          <cell r="A4612">
            <v>88496</v>
          </cell>
          <cell r="B4612" t="str">
            <v>APLICAÇÃO E LIXAMENTO DE MASSA LÁTEX EM TETO, DUAS DEMÃOS. AF_06/2014 APLICAÇÃO E LIXAMENTO DE MASSA LÁTEX EM PAREDES, DUAS DEMÃOS. AF_06/20 14</v>
          </cell>
          <cell r="C4612" t="str">
            <v>M2</v>
          </cell>
          <cell r="D4612" t="str">
            <v>CR</v>
          </cell>
          <cell r="E4612" t="str">
            <v>17,44</v>
          </cell>
        </row>
        <row r="4613">
          <cell r="A4613">
            <v>88497</v>
          </cell>
          <cell r="B4613" t="str">
            <v>APLICAÇÃO E LIXAMENTO DE MASSA LÁTEX EM PAREDES, DUAS DEMÃOS. AF_06/20 14</v>
          </cell>
          <cell r="C4613" t="str">
            <v>M2</v>
          </cell>
          <cell r="D4613" t="str">
            <v>CR</v>
          </cell>
          <cell r="E4613" t="str">
            <v>10,04</v>
          </cell>
        </row>
        <row r="4614">
          <cell r="A4614">
            <v>92236</v>
          </cell>
          <cell r="B4614" t="str">
            <v>APLICAÇÃO MANUAL DE PINTURA COM TINTA LÁTEX ACRÍLICA EM PAREDES, DUAS  DEMÃOS</v>
          </cell>
          <cell r="C4614" t="str">
            <v>M2</v>
          </cell>
          <cell r="D4614" t="str">
            <v>CR</v>
          </cell>
          <cell r="E4614" t="str">
            <v>6,28</v>
          </cell>
        </row>
        <row r="4615">
          <cell r="A4615" t="str">
            <v>0156</v>
          </cell>
          <cell r="B4615" t="str">
            <v>PINTURA EM CONCRETO APARENTE</v>
          </cell>
        </row>
        <row r="4616">
          <cell r="A4616">
            <v>79460</v>
          </cell>
          <cell r="B4616" t="str">
            <v>PINTURA EPOXI, DUAS DEMAOS</v>
          </cell>
          <cell r="C4616" t="str">
            <v>M2</v>
          </cell>
          <cell r="D4616" t="str">
            <v>CR</v>
          </cell>
          <cell r="E4616" t="str">
            <v>32,54</v>
          </cell>
        </row>
        <row r="4617">
          <cell r="A4617">
            <v>79465</v>
          </cell>
          <cell r="B4617" t="str">
            <v>PINTURA COM TINTA A BASE DE BORRACHA CLORADA, 2 DEMAOS</v>
          </cell>
          <cell r="C4617" t="str">
            <v>M2</v>
          </cell>
          <cell r="D4617" t="str">
            <v>CR</v>
          </cell>
          <cell r="E4617" t="str">
            <v>31,94</v>
          </cell>
        </row>
        <row r="4618">
          <cell r="A4618">
            <v>79514</v>
          </cell>
          <cell r="B4618" t="str">
            <v>ACABAMENTO EPOXI</v>
          </cell>
        </row>
        <row r="4619">
          <cell r="A4619" t="str">
            <v>79514/001</v>
          </cell>
          <cell r="B4619" t="str">
            <v>PINTURA EPOXI, TRES DEMAOS</v>
          </cell>
          <cell r="C4619" t="str">
            <v>M2</v>
          </cell>
          <cell r="D4619" t="str">
            <v>CR</v>
          </cell>
          <cell r="E4619" t="str">
            <v>45,56</v>
          </cell>
        </row>
        <row r="4620">
          <cell r="A4620">
            <v>84647</v>
          </cell>
          <cell r="B4620" t="str">
            <v>PINTURA EPOXI INCLUSO EMASSAMENTO E FUNDO PREPARADOR</v>
          </cell>
          <cell r="C4620" t="str">
            <v>M2</v>
          </cell>
          <cell r="D4620" t="str">
            <v>CR</v>
          </cell>
          <cell r="E4620" t="str">
            <v>106,97</v>
          </cell>
        </row>
        <row r="4621">
          <cell r="A4621">
            <v>84656</v>
          </cell>
          <cell r="B4621" t="str">
            <v>TRATAMENTO EM  CONCRETO COM ESTUQUE E LIXAMENTO</v>
          </cell>
          <cell r="C4621" t="str">
            <v>M2</v>
          </cell>
          <cell r="D4621" t="str">
            <v>CR</v>
          </cell>
          <cell r="E4621" t="str">
            <v>25,39</v>
          </cell>
        </row>
        <row r="4622">
          <cell r="A4622">
            <v>84671</v>
          </cell>
          <cell r="B4622" t="str">
            <v>PINTURA DE NATA DE CIMENTO, 3 DEMAOS</v>
          </cell>
          <cell r="C4622" t="str">
            <v>M2</v>
          </cell>
          <cell r="D4622" t="str">
            <v>CR</v>
          </cell>
          <cell r="E4622" t="str">
            <v>7,66</v>
          </cell>
        </row>
        <row r="4623">
          <cell r="A4623">
            <v>84677</v>
          </cell>
          <cell r="B4623" t="str">
            <v>VERNIZ SINTETICO BRILHANTE EM CONCRETO OU TIJOLO, DUAS DEMAOS</v>
          </cell>
          <cell r="C4623" t="str">
            <v>M2</v>
          </cell>
          <cell r="D4623" t="str">
            <v>CR</v>
          </cell>
          <cell r="E4623" t="str">
            <v>8,55</v>
          </cell>
        </row>
        <row r="4624">
          <cell r="A4624">
            <v>84678</v>
          </cell>
          <cell r="B4624" t="str">
            <v>VERNIZ POLIURETANO BRILHANTE EM CONCRETO OU TIJOLO, TRES DEMAOS</v>
          </cell>
          <cell r="C4624" t="str">
            <v>M2</v>
          </cell>
          <cell r="D4624" t="str">
            <v>CR</v>
          </cell>
          <cell r="E4624" t="str">
            <v>14,56</v>
          </cell>
        </row>
        <row r="4625">
          <cell r="A4625" t="str">
            <v>0157</v>
          </cell>
          <cell r="B4625" t="str">
            <v>PINTURA EM MADEIRA</v>
          </cell>
        </row>
        <row r="4626">
          <cell r="A4626">
            <v>6081</v>
          </cell>
          <cell r="B4626" t="str">
            <v>PINTURA VERNIZ POLIURETANO BRILHANTE EM MADEIRA, TRES DEMAOS</v>
          </cell>
          <cell r="C4626" t="str">
            <v>M2</v>
          </cell>
          <cell r="D4626" t="str">
            <v>CR</v>
          </cell>
          <cell r="E4626" t="str">
            <v>16,41</v>
          </cell>
        </row>
        <row r="4627">
          <cell r="A4627">
            <v>6082</v>
          </cell>
          <cell r="B4627" t="str">
            <v>PINTURA EM VERNIZ SINTETICO BRILHANTE EM MADEIRA, TRES DEMAOS</v>
          </cell>
          <cell r="C4627" t="str">
            <v>M2</v>
          </cell>
          <cell r="D4627" t="str">
            <v>CR</v>
          </cell>
          <cell r="E4627" t="str">
            <v>12,74</v>
          </cell>
        </row>
        <row r="4628">
          <cell r="A4628">
            <v>40905</v>
          </cell>
          <cell r="B4628" t="str">
            <v>VERNIZ SINTETICO EM MADEIRA, DUAS DEMAOS</v>
          </cell>
          <cell r="C4628" t="str">
            <v>M2</v>
          </cell>
          <cell r="D4628" t="str">
            <v>CR</v>
          </cell>
          <cell r="E4628" t="str">
            <v>16,34</v>
          </cell>
        </row>
        <row r="4629">
          <cell r="A4629">
            <v>73739</v>
          </cell>
          <cell r="B4629" t="str">
            <v>PINTURA ESMALTE</v>
          </cell>
        </row>
        <row r="4630">
          <cell r="A4630" t="str">
            <v>73739/001</v>
          </cell>
          <cell r="B4630" t="str">
            <v>PINTURA ESMALTE ACETINADO EM MADEIRA, DUAS DEMAOS</v>
          </cell>
          <cell r="C4630" t="str">
            <v>M2</v>
          </cell>
          <cell r="D4630" t="str">
            <v>CR</v>
          </cell>
          <cell r="E4630" t="str">
            <v>12,45</v>
          </cell>
        </row>
        <row r="4631">
          <cell r="A4631">
            <v>74065</v>
          </cell>
          <cell r="B4631" t="str">
            <v>PINTURA ESMALTE ACETINADO 2 DEMAOS APARELHADA P/MADEIRA PINTURA ESMALTE FOSCO PARA MADEIRA, DUAS DEMAOS, SOBRE FUNDO NIVELADOR BRANCO</v>
          </cell>
        </row>
        <row r="4632">
          <cell r="A4632" t="str">
            <v>74065/001</v>
          </cell>
          <cell r="B4632" t="str">
            <v>PINTURA ESMALTE FOSCO PARA MADEIRA, DUAS DEMAOS, SOBRE FUNDO NIVELADOR BRANCO</v>
          </cell>
          <cell r="C4632" t="str">
            <v>M2</v>
          </cell>
          <cell r="D4632" t="str">
            <v>CR</v>
          </cell>
          <cell r="E4632" t="str">
            <v>18,64</v>
          </cell>
        </row>
        <row r="4633">
          <cell r="A4633" t="str">
            <v>74065/002</v>
          </cell>
          <cell r="B4633" t="str">
            <v>PINTURA ESMALTE ACETINADO PARA MADEIRA, DUAS DEMAOS, SOBRE FUNDO NIVEL ADOR BRANCO</v>
          </cell>
          <cell r="C4633" t="str">
            <v>M2</v>
          </cell>
          <cell r="D4633" t="str">
            <v>CR</v>
          </cell>
          <cell r="E4633" t="str">
            <v>18,34</v>
          </cell>
        </row>
        <row r="4634">
          <cell r="A4634" t="str">
            <v>74065/003</v>
          </cell>
          <cell r="B4634" t="str">
            <v>PINTURA ESMALTE BRILHANTE PARA MADEIRA, DUAS DEMAOS, SOBRE FUNDO NIVEL ADOR BRANCO</v>
          </cell>
          <cell r="C4634" t="str">
            <v>M2</v>
          </cell>
          <cell r="D4634" t="str">
            <v>CR</v>
          </cell>
          <cell r="E4634" t="str">
            <v>18,25</v>
          </cell>
        </row>
        <row r="4635">
          <cell r="A4635">
            <v>79463</v>
          </cell>
          <cell r="B4635" t="str">
            <v>PINTURA A OLEO, 1 DEMAO</v>
          </cell>
          <cell r="C4635" t="str">
            <v>M2</v>
          </cell>
          <cell r="D4635" t="str">
            <v>CR</v>
          </cell>
          <cell r="E4635" t="str">
            <v>10,50</v>
          </cell>
        </row>
        <row r="4636">
          <cell r="A4636">
            <v>79464</v>
          </cell>
          <cell r="B4636" t="str">
            <v>PINTURA A OLEO, 2 DEMAOS</v>
          </cell>
          <cell r="C4636" t="str">
            <v>M2</v>
          </cell>
          <cell r="D4636" t="str">
            <v>CR</v>
          </cell>
          <cell r="E4636" t="str">
            <v>14,08</v>
          </cell>
        </row>
        <row r="4637">
          <cell r="A4637">
            <v>79466</v>
          </cell>
          <cell r="B4637" t="str">
            <v xml:space="preserve">PINTURA COM VERNIZ POLIURETANO, 2 DEMAOS PINTURA EM ESQUADRIAS DE MADEIRA </v>
          </cell>
          <cell r="C4637" t="str">
            <v>M2</v>
          </cell>
          <cell r="D4637" t="str">
            <v>CR</v>
          </cell>
          <cell r="E4637" t="str">
            <v>15,01</v>
          </cell>
        </row>
        <row r="4638">
          <cell r="A4638">
            <v>79497</v>
          </cell>
          <cell r="B4638" t="str">
            <v xml:space="preserve">PINTURA EM ESQUADRIAS DE MADEIRA </v>
          </cell>
        </row>
        <row r="4639">
          <cell r="A4639" t="str">
            <v>79497/001</v>
          </cell>
          <cell r="B4639" t="str">
            <v>PINTURA A OLEO, 3 DEMAOS</v>
          </cell>
          <cell r="C4639" t="str">
            <v>M2</v>
          </cell>
          <cell r="D4639" t="str">
            <v>CR</v>
          </cell>
          <cell r="E4639" t="str">
            <v>17,44</v>
          </cell>
        </row>
        <row r="4640">
          <cell r="A4640">
            <v>84645</v>
          </cell>
          <cell r="B4640" t="str">
            <v>VERNIZ SINTETICO BRILHANTE, 2 DEMAOS</v>
          </cell>
          <cell r="C4640" t="str">
            <v>M2</v>
          </cell>
          <cell r="D4640" t="str">
            <v>CR</v>
          </cell>
          <cell r="E4640" t="str">
            <v>13,84</v>
          </cell>
        </row>
        <row r="4641">
          <cell r="A4641">
            <v>84657</v>
          </cell>
          <cell r="B4641" t="str">
            <v>FUNDO SINTETICO NIVELADOR BRANCO</v>
          </cell>
          <cell r="C4641" t="str">
            <v>M2</v>
          </cell>
          <cell r="D4641" t="str">
            <v>CR</v>
          </cell>
          <cell r="E4641" t="str">
            <v>8,25</v>
          </cell>
        </row>
        <row r="4642">
          <cell r="A4642">
            <v>84658</v>
          </cell>
          <cell r="B4642" t="str">
            <v>REMOÇÃO DE VERNIZ SOBRE MADEIRA</v>
          </cell>
          <cell r="C4642" t="str">
            <v>M2</v>
          </cell>
          <cell r="D4642" t="str">
            <v>CR</v>
          </cell>
          <cell r="E4642" t="str">
            <v>3,93</v>
          </cell>
        </row>
        <row r="4643">
          <cell r="A4643">
            <v>84659</v>
          </cell>
          <cell r="B4643" t="str">
            <v>PINTURA ESMALTE FOSCO EM MADEIRA, DUAS DEMAOS</v>
          </cell>
          <cell r="C4643" t="str">
            <v>M2</v>
          </cell>
          <cell r="D4643" t="str">
            <v>CR</v>
          </cell>
          <cell r="E4643" t="str">
            <v>11,48</v>
          </cell>
        </row>
        <row r="4644">
          <cell r="A4644">
            <v>84664</v>
          </cell>
          <cell r="B4644" t="str">
            <v>PINTURA IMUNIZANTE FUNGICIDA A BASE DE CARBOLINEUM, DUAS DEMAOS</v>
          </cell>
          <cell r="C4644" t="str">
            <v>M2</v>
          </cell>
          <cell r="D4644" t="str">
            <v>CR</v>
          </cell>
          <cell r="E4644" t="str">
            <v>3,11</v>
          </cell>
        </row>
        <row r="4645">
          <cell r="A4645">
            <v>84679</v>
          </cell>
          <cell r="B4645" t="str">
            <v>PINTURA IMUNIZANTE PARA MADEIRA, DUAS DEMAOS</v>
          </cell>
          <cell r="C4645" t="str">
            <v>M2</v>
          </cell>
          <cell r="D4645" t="str">
            <v>CR</v>
          </cell>
          <cell r="E4645" t="str">
            <v>14,65</v>
          </cell>
        </row>
        <row r="4646">
          <cell r="A4646" t="str">
            <v>0158</v>
          </cell>
          <cell r="B4646" t="str">
            <v>PINTURA PARA METAL PINTURA ESMALTE BRILHANTE (2 DEMAOS) SOBRE SUPERFICIE METALICA, INCLUS IVE PROTECAO COM ZARCAO (1 DEMAO)</v>
          </cell>
        </row>
        <row r="4647">
          <cell r="A4647">
            <v>6067</v>
          </cell>
          <cell r="B4647" t="str">
            <v>PINTURA ESMALTE BRILHANTE (2 DEMAOS) SOBRE SUPERFICIE METALICA, INCLUS IVE PROTECAO COM ZARCAO (1 DEMAO)</v>
          </cell>
          <cell r="C4647" t="str">
            <v>M2</v>
          </cell>
          <cell r="D4647" t="str">
            <v>CR</v>
          </cell>
          <cell r="E4647" t="str">
            <v>28,46</v>
          </cell>
        </row>
        <row r="4648">
          <cell r="A4648">
            <v>73656</v>
          </cell>
          <cell r="B4648" t="str">
            <v>JATEAMENTO COM AREIA EM ESTRUTURA METALICA</v>
          </cell>
          <cell r="C4648" t="str">
            <v>M2</v>
          </cell>
          <cell r="D4648" t="str">
            <v>CR</v>
          </cell>
          <cell r="E4648" t="str">
            <v>13,18</v>
          </cell>
        </row>
        <row r="4649">
          <cell r="A4649">
            <v>73794</v>
          </cell>
          <cell r="B4649" t="str">
            <v>PINTURA EM FERRO, SOBRE BASE ANTI-CORROSIVA, EM DUAS DEMAOS PINTURA COM TINTA PROTETORA ACABAMENTO GRAFITE ESMALTE SOBRE SUPERFICI E METALICA, 2 DEMAOS</v>
          </cell>
        </row>
        <row r="4650">
          <cell r="A4650" t="str">
            <v>73794/001</v>
          </cell>
          <cell r="B4650" t="str">
            <v>PINTURA COM TINTA PROTETORA ACABAMENTO GRAFITE ESMALTE SOBRE SUPERFICI E METALICA, 2 DEMAOS</v>
          </cell>
          <cell r="C4650" t="str">
            <v>M2</v>
          </cell>
          <cell r="D4650" t="str">
            <v>CR</v>
          </cell>
          <cell r="E4650" t="str">
            <v>26,10</v>
          </cell>
        </row>
        <row r="4651">
          <cell r="A4651">
            <v>73865</v>
          </cell>
          <cell r="B4651" t="str">
            <v>PRIMER EPOXI FUNDO PREPARADOR PRIMER A BASE DE EPOXI, PARA ESTRUTURA METALICA, UMA DEMAO, ESPESSURA DE 25 MICRA.</v>
          </cell>
        </row>
        <row r="4652">
          <cell r="A4652" t="str">
            <v>73865/001</v>
          </cell>
          <cell r="B4652" t="str">
            <v>FUNDO PREPARADOR PRIMER A BASE DE EPOXI, PARA ESTRUTURA METALICA, UMA DEMAO, ESPESSURA DE 25 MICRA.</v>
          </cell>
          <cell r="C4652" t="str">
            <v>M2</v>
          </cell>
          <cell r="D4652" t="str">
            <v>CR</v>
          </cell>
          <cell r="E4652" t="str">
            <v>7,06</v>
          </cell>
        </row>
        <row r="4653">
          <cell r="A4653">
            <v>73924</v>
          </cell>
          <cell r="B4653" t="str">
            <v>PINTURA ESMALTE</v>
          </cell>
        </row>
        <row r="4654">
          <cell r="A4654" t="str">
            <v>73924/001</v>
          </cell>
          <cell r="B4654" t="str">
            <v>PINTURA ESMALTE ALTO BRILHO, DUAS DEMAOS, SOBRE SUPERFICIE METALICA</v>
          </cell>
          <cell r="C4654" t="str">
            <v>M2</v>
          </cell>
          <cell r="D4654" t="str">
            <v>CR</v>
          </cell>
          <cell r="E4654" t="str">
            <v>19,24</v>
          </cell>
        </row>
        <row r="4655">
          <cell r="A4655" t="str">
            <v>73924/002</v>
          </cell>
          <cell r="B4655" t="str">
            <v>PINTURA ESMALTE ACETINADO, DUAS DEMAOS, SOBRE SUPERFICIE METALICA</v>
          </cell>
          <cell r="C4655" t="str">
            <v>M2</v>
          </cell>
          <cell r="D4655" t="str">
            <v>CR</v>
          </cell>
          <cell r="E4655" t="str">
            <v>19,32</v>
          </cell>
        </row>
        <row r="4656">
          <cell r="A4656" t="str">
            <v>73924/003</v>
          </cell>
          <cell r="B4656" t="str">
            <v>PINTURA ESMALTE FOSCO, DUAS DEMAOS, SOBRE SUPERFICIE METALICA</v>
          </cell>
          <cell r="C4656" t="str">
            <v>M2</v>
          </cell>
          <cell r="D4656" t="str">
            <v>CR</v>
          </cell>
          <cell r="E4656" t="str">
            <v>19,62</v>
          </cell>
        </row>
        <row r="4657">
          <cell r="A4657">
            <v>74064</v>
          </cell>
          <cell r="B4657" t="str">
            <v>PINTURA FUNDO OXIDO FERRO/ZARCAO 1 DEMAO  P/FERRO</v>
          </cell>
        </row>
        <row r="4658">
          <cell r="A4658" t="str">
            <v>74064/001</v>
          </cell>
          <cell r="B4658" t="str">
            <v>FUNDO ANTICORROSIVO A BASE DE OXIDO DE FERRO (ZARCAO), DUAS DEMAOS</v>
          </cell>
          <cell r="C4658" t="str">
            <v>M2</v>
          </cell>
          <cell r="D4658" t="str">
            <v>CR</v>
          </cell>
          <cell r="E4658" t="str">
            <v>14,55</v>
          </cell>
        </row>
        <row r="4659">
          <cell r="A4659" t="str">
            <v>74064/002</v>
          </cell>
          <cell r="B4659" t="str">
            <v>FUNDO ANTICORROSIVO A BASE DE OXIDO DE FERRO (ZARCAO), UMA DEMAO</v>
          </cell>
          <cell r="C4659" t="str">
            <v>M2</v>
          </cell>
          <cell r="D4659" t="str">
            <v>CR</v>
          </cell>
          <cell r="E4659" t="str">
            <v>9,49</v>
          </cell>
        </row>
        <row r="4660">
          <cell r="A4660">
            <v>74145</v>
          </cell>
          <cell r="B4660" t="str">
            <v xml:space="preserve">PINTURA DE PECAS METALICAS A REVOLVER(AR-COMPRIMIDO) PINTURA ESMALTE FOSCO, DUAS DEMAOS, SOBRE SUPERFICIE METALICA, INCLUSO UMA DEMAO DE FUNDO ANTICORROSIVO. UTILIZACAO DE REVOLVER ( AR-COMPRIM IDO). </v>
          </cell>
        </row>
        <row r="4661">
          <cell r="A4661" t="str">
            <v>74145/001</v>
          </cell>
          <cell r="B4661" t="str">
            <v xml:space="preserve">PINTURA ESMALTE FOSCO, DUAS DEMAOS, SOBRE SUPERFICIE METALICA, INCLUSO UMA DEMAO DE FUNDO ANTICORROSIVO. UTILIZACAO DE REVOLVER ( AR-COMPRIM IDO). </v>
          </cell>
          <cell r="C4661" t="str">
            <v>M2</v>
          </cell>
          <cell r="D4661" t="str">
            <v>CR</v>
          </cell>
          <cell r="E4661" t="str">
            <v>13,37</v>
          </cell>
        </row>
        <row r="4662">
          <cell r="A4662">
            <v>79498</v>
          </cell>
          <cell r="B4662" t="str">
            <v>PINTURA A OLEO E ALQUIDICOS SOBRE FERRO PINTURA A OLEO BRILHANTE SOBRE SUPERFICIE METALICA, UMA DEMAO INCLUSO UMA DEMAO DE FUNDO ANTICORROSIVO</v>
          </cell>
        </row>
        <row r="4663">
          <cell r="A4663" t="str">
            <v>79498/001</v>
          </cell>
          <cell r="B4663" t="str">
            <v>PINTURA A OLEO BRILHANTE SOBRE SUPERFICIE METALICA, UMA DEMAO INCLUSO UMA DEMAO DE FUNDO ANTICORROSIVO</v>
          </cell>
          <cell r="C4663" t="str">
            <v>M2</v>
          </cell>
          <cell r="D4663" t="str">
            <v>CR</v>
          </cell>
          <cell r="E4663" t="str">
            <v>12,34</v>
          </cell>
        </row>
        <row r="4664">
          <cell r="A4664">
            <v>79499</v>
          </cell>
          <cell r="B4664" t="str">
            <v>PINTURA DE POSTES PINTURA POSTE RETO DE ACO 3,5 A 6M C/1 DEMAO D/TINTA GRAFITE C/PROPRIE DADES DE PRIMER E ACABAMENTO - OBS: C/ALTO TEOR DE ZARCAO</v>
          </cell>
        </row>
        <row r="4665">
          <cell r="A4665" t="str">
            <v>79499/001</v>
          </cell>
          <cell r="B4665" t="str">
            <v>PINTURA POSTE RETO DE ACO 3,5 A 6M C/1 DEMAO D/TINTA GRAFITE C/PROPRIE DADES DE PRIMER E ACABAMENTO - OBS: C/ALTO TEOR DE ZARCAO</v>
          </cell>
          <cell r="C4665" t="str">
            <v>UN</v>
          </cell>
          <cell r="D4665" t="str">
            <v>CR</v>
          </cell>
          <cell r="E4665" t="str">
            <v>15,99</v>
          </cell>
        </row>
        <row r="4666">
          <cell r="A4666">
            <v>79515</v>
          </cell>
          <cell r="B4666" t="str">
            <v>ACABAMENTO ALUMINIO</v>
          </cell>
        </row>
        <row r="4667">
          <cell r="A4667" t="str">
            <v>79515/001</v>
          </cell>
          <cell r="B4667" t="str">
            <v>PINTURA COM TINTA PROTETORA ACABAMENTO ALUMINIO, TRES DEMAOS</v>
          </cell>
          <cell r="C4667" t="str">
            <v>M2</v>
          </cell>
          <cell r="D4667" t="str">
            <v>CR</v>
          </cell>
          <cell r="E4667" t="str">
            <v>24,47</v>
          </cell>
        </row>
        <row r="4668">
          <cell r="A4668">
            <v>79516</v>
          </cell>
          <cell r="B4668" t="str">
            <v>LIXAMENTO METAL</v>
          </cell>
        </row>
        <row r="4669">
          <cell r="A4669" t="str">
            <v>79516/001</v>
          </cell>
          <cell r="B4669" t="str">
            <v>REMOCAO DE PINTURA A OLEO/ESMALTE SOBRE SUPERFICIE METALICA FUNDO PREPARADOR PRIMER SINTETICO, PARA ESTRUTURA METALICA, UMA DEMÃO, ESPESSURA DE 25 MICRA</v>
          </cell>
          <cell r="C4669" t="str">
            <v>M2</v>
          </cell>
          <cell r="D4669" t="str">
            <v>CR</v>
          </cell>
          <cell r="E4669" t="str">
            <v>9,87</v>
          </cell>
        </row>
        <row r="4670">
          <cell r="A4670">
            <v>84660</v>
          </cell>
          <cell r="B4670" t="str">
            <v>FUNDO PREPARADOR PRIMER SINTETICO, PARA ESTRUTURA METALICA, UMA DEMÃO, ESPESSURA DE 25 MICRA</v>
          </cell>
          <cell r="C4670" t="str">
            <v>M2</v>
          </cell>
          <cell r="D4670" t="str">
            <v>CR</v>
          </cell>
          <cell r="E4670" t="str">
            <v>5,04</v>
          </cell>
        </row>
        <row r="4671">
          <cell r="A4671">
            <v>84661</v>
          </cell>
          <cell r="B4671" t="str">
            <v>PINTURA COM TINTA PROTETORA ACABAMENTO ALUMINIO, UMA DEMAO SOBRE SUPER FCIE METALICA</v>
          </cell>
          <cell r="C4671" t="str">
            <v>M2</v>
          </cell>
          <cell r="D4671" t="str">
            <v>CR</v>
          </cell>
          <cell r="E4671" t="str">
            <v>12,39</v>
          </cell>
        </row>
        <row r="4672">
          <cell r="A4672">
            <v>84662</v>
          </cell>
          <cell r="B4672" t="str">
            <v>PINTURA COM TINTA PROTETORA ACABAMENTO ALUMINIO, DUAS DEMAOS SOBRE SUP ERFICIE METALICA</v>
          </cell>
          <cell r="C4672" t="str">
            <v>M2</v>
          </cell>
          <cell r="D4672" t="str">
            <v>CR</v>
          </cell>
          <cell r="E4672" t="str">
            <v>19,50</v>
          </cell>
        </row>
        <row r="4673">
          <cell r="A4673" t="str">
            <v>0159</v>
          </cell>
          <cell r="B4673" t="str">
            <v>VERNIZ</v>
          </cell>
        </row>
        <row r="4674">
          <cell r="A4674">
            <v>73715</v>
          </cell>
          <cell r="B4674" t="str">
            <v>PINTURA VERNIZ TIPO GOMA LACA DISSOLVIDO EM ALCOOL</v>
          </cell>
          <cell r="C4674" t="str">
            <v>M2</v>
          </cell>
          <cell r="D4674" t="str">
            <v>CR</v>
          </cell>
          <cell r="E4674" t="str">
            <v>52,28</v>
          </cell>
        </row>
        <row r="4675">
          <cell r="A4675" t="str">
            <v>0161</v>
          </cell>
          <cell r="B4675" t="str">
            <v>PINTURA PARA PISO PINTURA ACRILICA DE FAIXAS DE DEMARCACAO EM QUADRA POLIESPORTIVA, 5 CM DE LARGURA</v>
          </cell>
        </row>
        <row r="4676">
          <cell r="A4676">
            <v>41595</v>
          </cell>
          <cell r="B4676" t="str">
            <v>PINTURA ACRILICA DE FAIXAS DE DEMARCACAO EM QUADRA POLIESPORTIVA, 5 CM DE LARGURA</v>
          </cell>
          <cell r="C4676" t="str">
            <v>M</v>
          </cell>
          <cell r="D4676" t="str">
            <v>CR</v>
          </cell>
          <cell r="E4676" t="str">
            <v>8,10</v>
          </cell>
        </row>
        <row r="4677">
          <cell r="A4677">
            <v>73978</v>
          </cell>
          <cell r="B4677" t="str">
            <v>PINTURAS IMPERMEABILIZANTES</v>
          </cell>
        </row>
        <row r="4678">
          <cell r="A4678" t="str">
            <v>73978/001</v>
          </cell>
          <cell r="B4678" t="str">
            <v>PINTURA HIDROFUGANTE COM SILICONE SOBRE PISO CIMENTADO, UMA DEMAO</v>
          </cell>
          <cell r="C4678" t="str">
            <v>M2</v>
          </cell>
          <cell r="D4678" t="str">
            <v>CR</v>
          </cell>
          <cell r="E4678" t="str">
            <v>15,32</v>
          </cell>
        </row>
        <row r="4679">
          <cell r="A4679">
            <v>74245</v>
          </cell>
          <cell r="B4679" t="str">
            <v>PINTURA ACRILICA EM PISO CIMENTADO DUAS DEMAOS</v>
          </cell>
        </row>
        <row r="4680">
          <cell r="A4680" t="str">
            <v>74245/001</v>
          </cell>
          <cell r="B4680" t="str">
            <v>PINTURA ACRILICA EM PISO CIMENTADO DUAS DEMAOS PINTURA COM TINTA A BASE DE BORRACHA CLORADA , DE FAIXAS DE DEMARCACAO , EM QUADRA POLIESPORTIVA, 5 CM DE LARGURA.</v>
          </cell>
          <cell r="C4680" t="str">
            <v>M2</v>
          </cell>
          <cell r="D4680" t="str">
            <v>CR</v>
          </cell>
          <cell r="E4680" t="str">
            <v>10,48</v>
          </cell>
        </row>
        <row r="4681">
          <cell r="A4681">
            <v>79467</v>
          </cell>
          <cell r="B4681" t="str">
            <v>PINTURA COM TINTA A BASE DE BORRACHA CLORADA , DE FAIXAS DE DEMARCACAO , EM QUADRA POLIESPORTIVA, 5 CM DE LARGURA.</v>
          </cell>
          <cell r="C4681" t="str">
            <v>ML</v>
          </cell>
          <cell r="D4681" t="str">
            <v>CR</v>
          </cell>
          <cell r="E4681" t="str">
            <v>10,11</v>
          </cell>
        </row>
        <row r="4682">
          <cell r="A4682">
            <v>79500</v>
          </cell>
          <cell r="B4682" t="str">
            <v xml:space="preserve">MARCACAO DE QUADRAS E PINTURAS DE PISOS </v>
          </cell>
        </row>
        <row r="4683">
          <cell r="A4683" t="str">
            <v>79500/002</v>
          </cell>
          <cell r="B4683" t="str">
            <v>PINTURA ACRILICA EM PISO CIMENTADO, TRES DEMAOS APLICACAO DE VERNIZ POLIURETANO FOSCO SOBRE PISO DE PEDRAS DECORATIVAS , 3 DEMAOS</v>
          </cell>
          <cell r="C4683" t="str">
            <v>M2</v>
          </cell>
          <cell r="D4683" t="str">
            <v>CR</v>
          </cell>
          <cell r="E4683" t="str">
            <v>14,67</v>
          </cell>
        </row>
        <row r="4684">
          <cell r="A4684">
            <v>84663</v>
          </cell>
          <cell r="B4684" t="str">
            <v>APLICACAO DE VERNIZ POLIURETANO FOSCO SOBRE PISO DE PEDRAS DECORATIVAS , 3 DEMAOS</v>
          </cell>
          <cell r="C4684" t="str">
            <v>M2</v>
          </cell>
          <cell r="D4684" t="str">
            <v>CR</v>
          </cell>
          <cell r="E4684" t="str">
            <v>17,78</v>
          </cell>
        </row>
        <row r="4685">
          <cell r="A4685">
            <v>84665</v>
          </cell>
          <cell r="B4685" t="str">
            <v>PINTURA ACRILICA PARA SINALIZAÇÃO HORIZONTAL EM PISO CIMENTADO</v>
          </cell>
          <cell r="C4685" t="str">
            <v>M2</v>
          </cell>
          <cell r="D4685" t="str">
            <v>CR</v>
          </cell>
          <cell r="E4685" t="str">
            <v>16,47</v>
          </cell>
        </row>
        <row r="4686">
          <cell r="A4686">
            <v>84666</v>
          </cell>
          <cell r="B4686" t="str">
            <v>POLIMENTO E ENCERAMENTO DE PISO EM MADEIRA</v>
          </cell>
          <cell r="C4686" t="str">
            <v>M2</v>
          </cell>
          <cell r="D4686" t="str">
            <v>CR</v>
          </cell>
          <cell r="E4686" t="str">
            <v>17,42</v>
          </cell>
        </row>
        <row r="4687">
          <cell r="A4687" t="str">
            <v>0261</v>
          </cell>
          <cell r="B4687" t="str">
            <v>PINTURA EM TELHA</v>
          </cell>
        </row>
        <row r="4688">
          <cell r="A4688">
            <v>75889</v>
          </cell>
          <cell r="B4688" t="str">
            <v>PINTURA PARA TELHAS DE ALUMINIO COM TINTA ESMALTE AUTOMOTIVA</v>
          </cell>
          <cell r="C4688" t="str">
            <v>M2</v>
          </cell>
          <cell r="D4688" t="str">
            <v>CR</v>
          </cell>
          <cell r="E4688" t="str">
            <v>13,91</v>
          </cell>
        </row>
        <row r="4689">
          <cell r="A4689" t="str">
            <v>0111</v>
          </cell>
          <cell r="B4689" t="str">
            <v>PISO CIMENTADO PISO CIMENTADO E=1,5CM C/ARGAMASSA 1:3 CIMENTO AREIA ALISADO COLHER SOBRE BASE EXISTENTE E ARGAMASSA EM PREPARO MECANIZADO</v>
          </cell>
        </row>
        <row r="4690">
          <cell r="A4690">
            <v>73465</v>
          </cell>
          <cell r="B4690" t="str">
            <v>PISO CIMENTADO E=1,5CM C/ARGAMASSA 1:3 CIMENTO AREIA ALISADO COLHER SOBRE BASE EXISTENTE E ARGAMASSA EM PREPARO MECANIZADO</v>
          </cell>
          <cell r="C4690" t="str">
            <v>M2</v>
          </cell>
          <cell r="D4690" t="str">
            <v>CR</v>
          </cell>
          <cell r="E4690" t="str">
            <v>27,30</v>
          </cell>
        </row>
        <row r="4691">
          <cell r="A4691">
            <v>73675</v>
          </cell>
          <cell r="B4691" t="str">
            <v>PISO DE CONCRETO ACABAMENTO RÚSTICO ESPESSURA 7CM COM JUNTAS EM MADEIR A</v>
          </cell>
          <cell r="C4691" t="str">
            <v>M2</v>
          </cell>
          <cell r="D4691" t="str">
            <v>CR</v>
          </cell>
          <cell r="E4691" t="str">
            <v>57,60</v>
          </cell>
        </row>
        <row r="4692">
          <cell r="A4692">
            <v>73676</v>
          </cell>
          <cell r="B4692" t="str">
            <v>PISO CIMENTADO TRAÇO 1:3 (CIMENTO E AREIA) ACABAMENTO LISO PIGMENTADO ESPESSURA 1,5CM COM JUNTAS PLASTICAS DE DILATACAO E ARGAMASSA EM PREPA RO MANUAL</v>
          </cell>
          <cell r="C4692" t="str">
            <v>M2</v>
          </cell>
          <cell r="D4692" t="str">
            <v>CR</v>
          </cell>
          <cell r="E4692" t="str">
            <v>41,70</v>
          </cell>
        </row>
        <row r="4693">
          <cell r="A4693">
            <v>73922</v>
          </cell>
          <cell r="B4693" t="str">
            <v>CIMENTADO LISO DESEMPENADO PISO CIMENTADO TRACO 1:3 (CIMENTO E AREIA) ACABAMENTO LISO ESPESSURA 3 ,5CM, PREPARO MANUAL DA ARGAMASSA</v>
          </cell>
        </row>
        <row r="4694">
          <cell r="A4694" t="str">
            <v>73922/001</v>
          </cell>
          <cell r="B4694" t="str">
            <v>PISO CIMENTADO TRACO 1:3 (CIMENTO E AREIA) ACABAMENTO LISO ESPESSURA 3 ,5CM, PREPARO MANUAL DA ARGAMASSA</v>
          </cell>
          <cell r="C4694" t="str">
            <v>M2</v>
          </cell>
          <cell r="D4694" t="str">
            <v>CR</v>
          </cell>
          <cell r="E4694" t="str">
            <v>41,27</v>
          </cell>
        </row>
        <row r="4695">
          <cell r="A4695" t="str">
            <v>73922/002</v>
          </cell>
          <cell r="B4695" t="str">
            <v>PISO CIMENTADO TRACO 1:4 (CIMENTO E AREIA) ACABAMENTO LISO ESPESSURA 2 ,5CM PREPARO MANUAL DA ARGAMASSA</v>
          </cell>
          <cell r="C4695" t="str">
            <v>M2</v>
          </cell>
          <cell r="D4695" t="str">
            <v>CR</v>
          </cell>
          <cell r="E4695" t="str">
            <v>36,79</v>
          </cell>
        </row>
        <row r="4696">
          <cell r="A4696" t="str">
            <v>73922/003</v>
          </cell>
          <cell r="B4696" t="str">
            <v>PISO CIMENTADO TRACO 1:3 (CIMENTO E AREIA) ACABAMENTO LISO ESPESSURA 2 ,0CM, PREPARO MANUAL DA ARGAMASSA</v>
          </cell>
          <cell r="C4696" t="str">
            <v>M2</v>
          </cell>
          <cell r="D4696" t="str">
            <v>CR</v>
          </cell>
          <cell r="E4696" t="str">
            <v>35,65</v>
          </cell>
        </row>
        <row r="4697">
          <cell r="A4697" t="str">
            <v>73922/004</v>
          </cell>
          <cell r="B4697" t="str">
            <v>PISO CIMENTADO TRACO 1:4 (CIMENTO E AREIA) ACABAMENTO LISO ESPESSURA 2 ,0CM, PREPARO MANUAL DA ARGAMASSA</v>
          </cell>
          <cell r="C4697" t="str">
            <v>M2</v>
          </cell>
          <cell r="D4697" t="str">
            <v>CR</v>
          </cell>
          <cell r="E4697" t="str">
            <v>35,06</v>
          </cell>
        </row>
        <row r="4698">
          <cell r="A4698" t="str">
            <v>73922/005</v>
          </cell>
          <cell r="B4698" t="str">
            <v>PISO CIMENTADO TRACO 1:3 (CIMENTO E AREIA) ACABAMENTO LISO ESPESSURA 3 ,0CM, PREPARO MANUAL DA ARGAMASSA</v>
          </cell>
          <cell r="C4698" t="str">
            <v>M2</v>
          </cell>
          <cell r="D4698" t="str">
            <v>CR</v>
          </cell>
          <cell r="E4698" t="str">
            <v>39,39</v>
          </cell>
        </row>
        <row r="4699">
          <cell r="A4699">
            <v>73923</v>
          </cell>
          <cell r="B4699" t="str">
            <v xml:space="preserve">CIMENTADO RUSTICO E=1,5CM CIMENTO/AREIA 1:4 </v>
          </cell>
        </row>
        <row r="4700">
          <cell r="A4700" t="str">
            <v>73923/001</v>
          </cell>
          <cell r="B4700" t="str">
            <v>PISO CIMENTADO TRACO 1:4 (CIMENTO E AREIA) ACABAMENTO RUSTICO ESPESSUR A 2CM, ARGAMASSA COM PREPARO MANUAL</v>
          </cell>
          <cell r="C4700" t="str">
            <v>M2</v>
          </cell>
          <cell r="D4700" t="str">
            <v>CR</v>
          </cell>
          <cell r="E4700" t="str">
            <v>30,84</v>
          </cell>
        </row>
        <row r="4701">
          <cell r="A4701" t="str">
            <v>73923/002</v>
          </cell>
          <cell r="B4701" t="str">
            <v>PISO CIMENTADO TRACO 1:4 (CIMENTO E AREIA), COM ACABAMENTO RUSTICO ESP ESSURA 3CM, PREPARO MANUAL</v>
          </cell>
          <cell r="C4701" t="str">
            <v>M2</v>
          </cell>
          <cell r="D4701" t="str">
            <v>CR</v>
          </cell>
          <cell r="E4701" t="str">
            <v>47,35</v>
          </cell>
        </row>
        <row r="4702">
          <cell r="A4702" t="str">
            <v>73923/003</v>
          </cell>
          <cell r="B4702" t="str">
            <v>PISO CIMENTADO TRACO 1:3 (CIMENTO E AREIA), COM ACABAMENTO RUSTICO E F RISADO ESPESSURA 2CM, PREPARO MANUAL</v>
          </cell>
          <cell r="C4702" t="str">
            <v>M2</v>
          </cell>
          <cell r="D4702" t="str">
            <v>CR</v>
          </cell>
          <cell r="E4702" t="str">
            <v>35,65</v>
          </cell>
        </row>
        <row r="4703">
          <cell r="A4703">
            <v>73974</v>
          </cell>
          <cell r="B4703" t="str">
            <v>PISO CIMENTADO RUSTICO PISO CIMENTADO TRACO 1:3 (CIMENTO E AREIA) ACABAMENTO RUSTICO ESPESSUR A 2CM, PREPARO MECANICO DA ARGAMASSA</v>
          </cell>
        </row>
        <row r="4704">
          <cell r="A4704" t="str">
            <v>73974/001</v>
          </cell>
          <cell r="B4704" t="str">
            <v>PISO CIMENTADO TRACO 1:3 (CIMENTO E AREIA) ACABAMENTO RUSTICO ESPESSUR A 2CM, PREPARO MECANICO DA ARGAMASSA</v>
          </cell>
          <cell r="C4704" t="str">
            <v>M2</v>
          </cell>
          <cell r="D4704" t="str">
            <v>CR</v>
          </cell>
          <cell r="E4704" t="str">
            <v>30,25</v>
          </cell>
        </row>
        <row r="4705">
          <cell r="A4705">
            <v>73991</v>
          </cell>
          <cell r="B4705" t="str">
            <v>PISO CIMENTADO LISO C/ IMPERMEABILIZANTE PISO CIMENTADO TRACO 1:4 (CIMENTO E AREIA) COM ACABAMENTO LISO ESPESSU RA 1,5CM, PREPARO MANUAL DA ARGAMASSA  INCLUSO ADITIVO IMPERMEABILIZAN TE</v>
          </cell>
        </row>
        <row r="4706">
          <cell r="A4706" t="str">
            <v>73991/001</v>
          </cell>
          <cell r="B4706" t="str">
            <v>PISO CIMENTADO TRACO 1:4 (CIMENTO E AREIA) COM ACABAMENTO LISO ESPESSU RA 1,5CM, PREPARO MANUAL DA ARGAMASSA  INCLUSO ADITIVO IMPERMEABILIZAN TE</v>
          </cell>
          <cell r="C4706" t="str">
            <v>M2</v>
          </cell>
          <cell r="D4706" t="str">
            <v>CR</v>
          </cell>
          <cell r="E4706" t="str">
            <v>34,65</v>
          </cell>
        </row>
        <row r="4707">
          <cell r="A4707" t="str">
            <v>73991/002</v>
          </cell>
          <cell r="B4707" t="str">
            <v>PISO CIMENTADO TRACO 1:3 (CIMENTO E AREIA) COM ACABAMENTO LISO ESPESSU RA 1,5CM PREPARO MANUAL DA ARGAMASSA</v>
          </cell>
          <cell r="C4707" t="str">
            <v>M2</v>
          </cell>
          <cell r="D4707" t="str">
            <v>CR</v>
          </cell>
          <cell r="E4707" t="str">
            <v>33,77</v>
          </cell>
        </row>
        <row r="4708">
          <cell r="A4708" t="str">
            <v>73991/003</v>
          </cell>
          <cell r="B4708" t="str">
            <v>PISO CIMENTADO TRACO 1:3 (CIMENTO E AREIA) COM ACABAMENTO LISO ESPESSU RA 3CM PREPARO MECANICO ARGAMASSA  INCLUSO ADITIVO IMPERMEABILIZANTE</v>
          </cell>
          <cell r="C4708" t="str">
            <v>M2</v>
          </cell>
          <cell r="D4708" t="str">
            <v>CR</v>
          </cell>
          <cell r="E4708" t="str">
            <v>40,11</v>
          </cell>
        </row>
        <row r="4709">
          <cell r="A4709" t="str">
            <v>73991/004</v>
          </cell>
          <cell r="B4709" t="str">
            <v>PISO CIMENTADO TRACO 1:3 (CIMENTO E AREIA) COM ACABAMENTO LISO ESPESSU RA 1,5CM, PREPARO MANUAL DA ARGAMASSA INCLUSO ADITIVO IMPERMEABILIZANT E</v>
          </cell>
          <cell r="C4709" t="str">
            <v>M2</v>
          </cell>
          <cell r="D4709" t="str">
            <v>CR</v>
          </cell>
          <cell r="E4709" t="str">
            <v>35,01</v>
          </cell>
        </row>
        <row r="4710">
          <cell r="A4710">
            <v>74079</v>
          </cell>
          <cell r="B4710" t="str">
            <v>CIMENTADO LISO QUEIMADO E=2CM C/JUNTA BATIDA CIM/AREIA 1:3 PISO CIMENTADO TRACO 1:4 (CIMENTO E AREIA) COM ACABAMENTO LISO  ESPESS URA 2,0CM COM JUNTAS PLASTICAS DE DILATACAO E PREPARO MANUAL DA ARGAMA SSA</v>
          </cell>
        </row>
        <row r="4711">
          <cell r="A4711" t="str">
            <v>74079/001</v>
          </cell>
          <cell r="B4711" t="str">
            <v>PISO CIMENTADO TRACO 1:4 (CIMENTO E AREIA) COM ACABAMENTO LISO  ESPESS URA 2,0CM COM JUNTAS PLASTICAS DE DILATACAO E PREPARO MANUAL DA ARGAMA SSA</v>
          </cell>
          <cell r="C4711" t="str">
            <v>M2</v>
          </cell>
          <cell r="D4711" t="str">
            <v>CR</v>
          </cell>
          <cell r="E4711" t="str">
            <v>45,74</v>
          </cell>
        </row>
        <row r="4712">
          <cell r="A4712" t="str">
            <v>74079/002</v>
          </cell>
          <cell r="B4712" t="str">
            <v>PISO CIMENTADO TRAÇO 1:3 (CIMENTO E AREIA) ACABAMENTO LISO ESPESSURA 2 CM COM JUNTA BATIDA E PREPARO MANUAL DA ARGAMASSA</v>
          </cell>
          <cell r="C4712" t="str">
            <v>M2</v>
          </cell>
          <cell r="D4712" t="str">
            <v>CR</v>
          </cell>
          <cell r="E4712" t="str">
            <v>45,50</v>
          </cell>
        </row>
        <row r="4713">
          <cell r="A4713">
            <v>76447</v>
          </cell>
          <cell r="B4713" t="str">
            <v>PISO CIMENTADO LISO PISO CIMENTADO TRACO 1:3 (CIMENTO E AREIA) ACABAMENTO LISO ESPESSURA 2  ,5 CM PREPARO MECANICO DA ARGAMASSA</v>
          </cell>
        </row>
        <row r="4714">
          <cell r="A4714" t="str">
            <v>76447/001</v>
          </cell>
          <cell r="B4714" t="str">
            <v>PISO CIMENTADO TRACO 1:3 (CIMENTO E AREIA) ACABAMENTO LISO ESPESSURA 2  ,5 CM PREPARO MECANICO DA ARGAMASSA</v>
          </cell>
          <cell r="C4714" t="str">
            <v>M2</v>
          </cell>
          <cell r="D4714" t="str">
            <v>CR</v>
          </cell>
          <cell r="E4714" t="str">
            <v>36,06</v>
          </cell>
        </row>
        <row r="4715">
          <cell r="A4715">
            <v>76448</v>
          </cell>
          <cell r="B4715" t="str">
            <v>CIMENTADO RUSTICO E=1,5CM CIMENTO/AREIA 1:4 PISO CIMENTADO TRACO 1:4 (CIMENTO E AREIA) ACABAMENTO RUSTICO ESPESSUR A 1,5 CM PREPARO MANUAL DA ARGAMASSA</v>
          </cell>
        </row>
        <row r="4716">
          <cell r="A4716" t="str">
            <v>76448/001</v>
          </cell>
          <cell r="B4716" t="str">
            <v>PISO CIMENTADO TRACO 1:4 (CIMENTO E AREIA) ACABAMENTO RUSTICO ESPESSUR A 1,5 CM PREPARO MANUAL DA ARGAMASSA</v>
          </cell>
          <cell r="C4716" t="str">
            <v>M2</v>
          </cell>
          <cell r="D4716" t="str">
            <v>CR</v>
          </cell>
          <cell r="E4716" t="str">
            <v>29,11</v>
          </cell>
        </row>
        <row r="4717">
          <cell r="A4717" t="str">
            <v>76448/002</v>
          </cell>
          <cell r="B4717" t="str">
            <v>PISO CIMENTADO TRAÇO 1:4 (CIMENTO E AREIA) ACABAMENTO RUSTICO ESPESSUR A 3,5 CM PREPARO MANUAL DA ARGAMASSA</v>
          </cell>
          <cell r="C4717" t="str">
            <v>M2</v>
          </cell>
          <cell r="D4717" t="str">
            <v>CR</v>
          </cell>
          <cell r="E4717" t="str">
            <v>36,02</v>
          </cell>
        </row>
        <row r="4718">
          <cell r="A4718" t="str">
            <v>76448/003</v>
          </cell>
          <cell r="B4718" t="str">
            <v>PISO CIMENTADO TRAÇO 1:4 (CIMENTO E AREIA) ACABAMENTO RUSTICO ESPESSUR A 2,5 CM PREPARO MANUAL DA ARGAMASSA</v>
          </cell>
          <cell r="C4718" t="str">
            <v>M2</v>
          </cell>
          <cell r="D4718" t="str">
            <v>CR</v>
          </cell>
          <cell r="E4718" t="str">
            <v>32,57</v>
          </cell>
        </row>
        <row r="4719">
          <cell r="A4719">
            <v>84172</v>
          </cell>
          <cell r="B4719" t="str">
            <v>PISO CIMENTADO TRACO 1:3 (CIMENTO E AREIA) ACABAMENTO RUSTICO ESPESSUR A 2 CM COM JUNTAS PLASTICAS DE DILATACAO, PREPARO MANUAL DA ARGAMASSA</v>
          </cell>
          <cell r="C4719" t="str">
            <v>M2</v>
          </cell>
          <cell r="D4719" t="str">
            <v>CR</v>
          </cell>
          <cell r="E4719" t="str">
            <v>42,24</v>
          </cell>
        </row>
        <row r="4720">
          <cell r="A4720">
            <v>84173</v>
          </cell>
          <cell r="B4720" t="str">
            <v>PISO CIMENTADO TRACO 1:3 (CIMENTO/AREIA) ACABAMENTO LISO ESPESSURA 2,0 CM PREPARO MANUAL DA ARGAMASSA INCLUSO ADITIVO IMPERMEABILIZANTE</v>
          </cell>
          <cell r="C4720" t="str">
            <v>M2</v>
          </cell>
          <cell r="D4720" t="str">
            <v>CR</v>
          </cell>
          <cell r="E4720" t="str">
            <v>37,39</v>
          </cell>
        </row>
        <row r="4721">
          <cell r="A4721">
            <v>84174</v>
          </cell>
          <cell r="B4721" t="str">
            <v>PISO CIMENTADO TRACO 1:3 (CIMENTO E AREIA) COM ACABAMENTO LISO ESPESSU RA 3CM COM JUNTAS DE MADEIRA, PREPARO MANUAL DA ARGAMASSA INCLUSO ADIT IVO IMPERMEABILIZANTE</v>
          </cell>
          <cell r="C4721" t="str">
            <v>M2</v>
          </cell>
          <cell r="D4721" t="str">
            <v>CR</v>
          </cell>
          <cell r="E4721" t="str">
            <v>53,83</v>
          </cell>
        </row>
        <row r="4722">
          <cell r="A4722" t="str">
            <v>0112</v>
          </cell>
          <cell r="B4722" t="str">
            <v>PISO DE MADEIRA RECOLOCACAO DE TACOS DE MADEIRA COM REAPROVEITAMENTO DE MATERIAL E ASS ENTAMENTO COM ARGAMASSA 1:4 (CIMENTO E AREIA)</v>
          </cell>
        </row>
        <row r="4723">
          <cell r="A4723">
            <v>72191</v>
          </cell>
          <cell r="B4723" t="str">
            <v>RECOLOCACAO DE TACOS DE MADEIRA COM REAPROVEITAMENTO DE MATERIAL E ASS ENTAMENTO COM ARGAMASSA 1:4 (CIMENTO E AREIA)</v>
          </cell>
          <cell r="C4723" t="str">
            <v>M2</v>
          </cell>
          <cell r="D4723" t="str">
            <v>CR</v>
          </cell>
          <cell r="E4723" t="str">
            <v>60,96</v>
          </cell>
        </row>
        <row r="4724">
          <cell r="A4724">
            <v>72192</v>
          </cell>
          <cell r="B4724" t="str">
            <v>RECOLOCACAO DE PISO DE TABUAS DE MADEIRA, CONSIDERANDO REAPROVEITAMENT O DO MATERIAL</v>
          </cell>
          <cell r="C4724" t="str">
            <v>M2</v>
          </cell>
          <cell r="D4724" t="str">
            <v>CR</v>
          </cell>
          <cell r="E4724" t="str">
            <v>15,81</v>
          </cell>
        </row>
        <row r="4725">
          <cell r="A4725">
            <v>72193</v>
          </cell>
          <cell r="B4725" t="str">
            <v>RECOLOCACAO DE PISO DE TABUAS DE MADEIRA, CONSIDERANDO REAPROVEITAMENT O DO MATERIAL</v>
          </cell>
          <cell r="C4725" t="str">
            <v>M2</v>
          </cell>
          <cell r="D4725" t="str">
            <v>CR</v>
          </cell>
          <cell r="E4725" t="str">
            <v>43,80</v>
          </cell>
        </row>
        <row r="4726">
          <cell r="A4726">
            <v>73655</v>
          </cell>
          <cell r="B4726" t="str">
            <v>PISO EM TABUA CORRIDA DE MADEIRA ESPESSURA 2,5CM FIXADO EM PECAS DE MA DEIRA E ASSENTADO EM ARGAMASSA TRACO 1:4 (CIMENTO/AREIA)</v>
          </cell>
          <cell r="C4726" t="str">
            <v>M2</v>
          </cell>
          <cell r="D4726" t="str">
            <v>CR</v>
          </cell>
          <cell r="E4726" t="str">
            <v>118,25</v>
          </cell>
        </row>
        <row r="4727">
          <cell r="A4727">
            <v>73734</v>
          </cell>
          <cell r="B4727" t="str">
            <v>PISO EM MADEIRA PISO EM TACO DE MADEIRA 7X21CM, ASSENTADO COM ARGAMASSA TRACO 1:4 (CIM ENTO E AREIA MEDIA)</v>
          </cell>
        </row>
        <row r="4728">
          <cell r="A4728" t="str">
            <v>73734/001</v>
          </cell>
          <cell r="B4728" t="str">
            <v>PISO EM TACO DE MADEIRA 7X21CM, ASSENTADO COM ARGAMASSA TRACO 1:4 (CIM ENTO E AREIA MEDIA)</v>
          </cell>
          <cell r="C4728" t="str">
            <v>M2</v>
          </cell>
          <cell r="D4728" t="str">
            <v>CR</v>
          </cell>
          <cell r="E4728" t="str">
            <v>187,27</v>
          </cell>
        </row>
        <row r="4729">
          <cell r="A4729">
            <v>84181</v>
          </cell>
          <cell r="B4729" t="str">
            <v xml:space="preserve">PISO EM TACO DE MADEIRA 7X21CM, FIXADO COM COLA BASE DE PVA </v>
          </cell>
          <cell r="C4729" t="str">
            <v>M2</v>
          </cell>
          <cell r="D4729" t="str">
            <v>CR</v>
          </cell>
          <cell r="E4729" t="str">
            <v>164,83</v>
          </cell>
        </row>
        <row r="4730">
          <cell r="A4730" t="str">
            <v>0113</v>
          </cell>
          <cell r="B4730" t="str">
            <v>PISO CERAMICO REVESTIMENTO CERÂMICO PARA PISO COM PLACAS TIPO GRÊS DE DIMENSÕES 35X3 5 CM APLICADA EM AMBIENTES DE ÁREA MENOR QUE 5 M2. AF_06/2014</v>
          </cell>
        </row>
        <row r="4731">
          <cell r="A4731">
            <v>87246</v>
          </cell>
          <cell r="B4731" t="str">
            <v>REVESTIMENTO CERÂMICO PARA PISO COM PLACAS TIPO GRÊS DE DIMENSÕES 35X3 5 CM APLICADA EM AMBIENTES DE ÁREA MENOR QUE 5 M2. AF_06/2014</v>
          </cell>
          <cell r="C4731" t="str">
            <v>M2</v>
          </cell>
          <cell r="D4731" t="str">
            <v>CR</v>
          </cell>
          <cell r="E4731" t="str">
            <v>42,82</v>
          </cell>
        </row>
        <row r="4732">
          <cell r="A4732">
            <v>87247</v>
          </cell>
          <cell r="B4732" t="str">
            <v>REVESTIMENTO CERÂMICO PARA PISO COM PLACAS TIPO GRÊS DE DIMENSÕES 35X3 5 CM APLICADA EM AMBIENTES DE ÁREA ENTRE 5 M2 E 10 M2. AF_06/2014</v>
          </cell>
          <cell r="C4732" t="str">
            <v>M2</v>
          </cell>
          <cell r="D4732" t="str">
            <v>CR</v>
          </cell>
          <cell r="E4732" t="str">
            <v>38,43</v>
          </cell>
        </row>
        <row r="4733">
          <cell r="A4733">
            <v>87248</v>
          </cell>
          <cell r="B4733" t="str">
            <v>REVESTIMENTO CERÂMICO PARA PISO COM PLACAS TIPO GRÊS DE DIMENSÕES 35X3 5 CM APLICADA EM AMBIENTES DE ÁREA MAIOR QUE 10 M2. AF_06/2014</v>
          </cell>
          <cell r="C4733" t="str">
            <v>M2</v>
          </cell>
          <cell r="D4733" t="str">
            <v>CR</v>
          </cell>
          <cell r="E4733" t="str">
            <v>34,96</v>
          </cell>
        </row>
        <row r="4734">
          <cell r="A4734">
            <v>87249</v>
          </cell>
          <cell r="B4734" t="str">
            <v>REVESTIMENTO CERÂMICO PARA PISO COM PLACAS TIPO GRÊS DE DIMENSÕES 45X4 5 CM APLICADA EM AMBIENTES DE ÁREA MENOR QUE 5 M2. AF_06/2014</v>
          </cell>
          <cell r="C4734" t="str">
            <v>M2</v>
          </cell>
          <cell r="D4734" t="str">
            <v>CR</v>
          </cell>
          <cell r="E4734" t="str">
            <v>47,04</v>
          </cell>
        </row>
        <row r="4735">
          <cell r="A4735">
            <v>87250</v>
          </cell>
          <cell r="B4735" t="str">
            <v>REVESTIMENTO CERÂMICO PARA PISO COM PLACAS TIPO GRÊS DE DIMENSÕES 45X4 5 CM APLICADA EM AMBIENTES DE ÁREA ENTRE 5 M2 E 10 M2. AF_06/2014</v>
          </cell>
          <cell r="C4735" t="str">
            <v>M2</v>
          </cell>
          <cell r="D4735" t="str">
            <v>CR</v>
          </cell>
          <cell r="E4735" t="str">
            <v>40,11</v>
          </cell>
        </row>
        <row r="4736">
          <cell r="A4736">
            <v>87251</v>
          </cell>
          <cell r="B4736" t="str">
            <v>REVESTIMENTO CERÂMICO PARA PISO COM PLACAS TIPO GRÊS DE DIMENSÕES 45X4 5 CM APLICADA EM AMBIENTES DE ÁREA MAIOR QUE 10 M2. AF_06/2014</v>
          </cell>
          <cell r="C4736" t="str">
            <v>M2</v>
          </cell>
          <cell r="D4736" t="str">
            <v>CR</v>
          </cell>
          <cell r="E4736" t="str">
            <v>35,67</v>
          </cell>
        </row>
        <row r="4737">
          <cell r="A4737">
            <v>87255</v>
          </cell>
          <cell r="B4737" t="str">
            <v>REVESTIMENTO CERÂMICO PARA PISO COM PLACAS TIPO GRÊS DE DIMENSÕES 60X6 0 CM APLICADA EM AMBIENTES DE ÁREA MENOR QUE 5 M2. AF_06/2014</v>
          </cell>
          <cell r="C4737" t="str">
            <v>M2</v>
          </cell>
          <cell r="D4737" t="str">
            <v>CR</v>
          </cell>
          <cell r="E4737" t="str">
            <v>79,95</v>
          </cell>
        </row>
        <row r="4738">
          <cell r="A4738">
            <v>87256</v>
          </cell>
          <cell r="B4738" t="str">
            <v>REVESTIMENTO CERÂMICO PARA PISO COM PLACAS TIPO GRÊS DE DIMENSÕES 60X6 0 CM APLICADA EM AMBIENTES DE ÁREA ENTRE 5 M2 E 10 M2. AF_06/2014</v>
          </cell>
          <cell r="C4738" t="str">
            <v>M2</v>
          </cell>
          <cell r="D4738" t="str">
            <v>CR</v>
          </cell>
          <cell r="E4738" t="str">
            <v>71,25</v>
          </cell>
        </row>
        <row r="4739">
          <cell r="A4739">
            <v>87257</v>
          </cell>
          <cell r="B4739" t="str">
            <v>REVESTIMENTO CERÂMICO PARA PISO COM PLACAS TIPO GRÊS DE DIMENSÕES 60X6 0 CM APLICADA EM AMBIENTES DE ÁREA MAIOR QUE 10 M2. AF_06/2014</v>
          </cell>
          <cell r="C4739" t="str">
            <v>M2</v>
          </cell>
          <cell r="D4739" t="str">
            <v>CR</v>
          </cell>
          <cell r="E4739" t="str">
            <v>65,98</v>
          </cell>
        </row>
        <row r="4740">
          <cell r="A4740">
            <v>87258</v>
          </cell>
          <cell r="B4740" t="str">
            <v>REVESTIMENTO CERÂMICO PARA PISO COM PLACAS TIPO PORCELANATO DE DIMENSÕ ES 45X45 CM APLICADA EM AMBIENTES DE ÁREA MENOR QUE 5 M². AF_06/2014</v>
          </cell>
          <cell r="C4740" t="str">
            <v>M2</v>
          </cell>
          <cell r="D4740" t="str">
            <v>CR</v>
          </cell>
          <cell r="E4740" t="str">
            <v>105,77</v>
          </cell>
        </row>
        <row r="4741">
          <cell r="A4741">
            <v>87259</v>
          </cell>
          <cell r="B4741" t="str">
            <v>REVESTIMENTO CERÂMICO PARA PISO COM PLACAS TIPO PORCELANATO DE DIMENSÕ ES 45X45 CM APLICADA EM AMBIENTES DE ÁREA ENTRE 5 M² E 10 M². AF_06/20 14</v>
          </cell>
          <cell r="C4741" t="str">
            <v>M2</v>
          </cell>
          <cell r="D4741" t="str">
            <v>CR</v>
          </cell>
          <cell r="E4741" t="str">
            <v>97,50</v>
          </cell>
        </row>
        <row r="4742">
          <cell r="A4742">
            <v>87260</v>
          </cell>
          <cell r="B4742" t="str">
            <v>REVESTIMENTO CERÂMICO PARA PISO COM PLACAS TIPO PORCELANATO DE DIMENSÕ ES 45X45 CM APLICADA EM AMBIENTES DE ÁREA MAIOR QUE 10 M². AF_06/2014</v>
          </cell>
          <cell r="C4742" t="str">
            <v>M2</v>
          </cell>
          <cell r="D4742" t="str">
            <v>CR</v>
          </cell>
          <cell r="E4742" t="str">
            <v>92,78</v>
          </cell>
        </row>
        <row r="4743">
          <cell r="A4743">
            <v>87261</v>
          </cell>
          <cell r="B4743" t="str">
            <v xml:space="preserve">REVESTIMENTO CERÂMICO PARA PISO COM PLACAS TIPO PORCELANATO DE DIMENSÕ ES 60X60 CM APLICADA EM AMBIENTES DE ÁREA MENOR QUE 5 M². AF_06/2014 </v>
          </cell>
          <cell r="C4743" t="str">
            <v>M2</v>
          </cell>
          <cell r="D4743" t="str">
            <v>CR</v>
          </cell>
          <cell r="E4743" t="str">
            <v>122,85</v>
          </cell>
        </row>
        <row r="4744">
          <cell r="A4744">
            <v>87262</v>
          </cell>
          <cell r="B4744" t="str">
            <v>REVESTIMENTO CERÂMICO PARA PISO COM PLACAS TIPO PORCELANATO DE DIMENSÕ ES 60X60 CM APLICADA EM AMBIENTES DE ÁREA ENTRE 5 M² E 10 M². AF_06/20 14</v>
          </cell>
          <cell r="C4744" t="str">
            <v>M2</v>
          </cell>
          <cell r="D4744" t="str">
            <v>CR</v>
          </cell>
          <cell r="E4744" t="str">
            <v>112,97</v>
          </cell>
        </row>
        <row r="4745">
          <cell r="A4745">
            <v>87263</v>
          </cell>
          <cell r="B4745" t="str">
            <v>REVESTIMENTO CERÂMICO PARA PISO COM PLACAS TIPO PORCELANATO DE DIMENSÕ ES 60X60 CM APLICADA EM AMBIENTES DE ÁREA MAIOR QUE 10 M². AF_06/2014</v>
          </cell>
          <cell r="C4745" t="str">
            <v>M2</v>
          </cell>
          <cell r="D4745" t="str">
            <v>CR</v>
          </cell>
          <cell r="E4745" t="str">
            <v>107,40</v>
          </cell>
        </row>
        <row r="4746">
          <cell r="A4746">
            <v>89046</v>
          </cell>
          <cell r="B4746" t="str">
            <v>(COMPOSIÇÃO REPRESENTATIVA) DO SERVIÇO DE REVESTIMENTO CERÂMICO PARA P ISO COM PLACAS TIPO GRÉS DE DIMENSÕES 35X35 CM, PARA EDIFICAÇÃO HABITA CIONAL MULTIFAMILIAR (PRÉDIO). AF_11/2014</v>
          </cell>
          <cell r="C4746" t="str">
            <v>M2</v>
          </cell>
          <cell r="D4746" t="str">
            <v>CR</v>
          </cell>
          <cell r="E4746" t="str">
            <v>38,27</v>
          </cell>
        </row>
        <row r="4747">
          <cell r="A4747">
            <v>89171</v>
          </cell>
          <cell r="B4747" t="str">
            <v>(COMPOSIÇÃO REPRESENTATIVA) DO SERVIÇO DE REVESTIMENTO CERÂMICO PARA P ISO COM PLACAS TIPO GRÉS DE DIMENSÕES 35X35 CM, PARA EDIFICAÇÃO HABITA CIONAL UNIFAMILIAR (CASA) E EDIFICAÇÃO PÚBLICA PADRÃO. AF_11/2014</v>
          </cell>
          <cell r="C4747" t="str">
            <v>M2</v>
          </cell>
          <cell r="D4747" t="str">
            <v>CR</v>
          </cell>
          <cell r="E4747" t="str">
            <v>36,56</v>
          </cell>
        </row>
        <row r="4748">
          <cell r="A4748">
            <v>93389</v>
          </cell>
          <cell r="B4748" t="str">
            <v>REVESTIMENTO CERÂMICO PARA PISO COM PLACAS TIPO GRÊS PADRÃO POPULAR DE DIMENSÕES 35X35 CM APLICADA EM AMBIENTES DE ÁREA MENOR QUE 5 M2. AF_0 6/2014</v>
          </cell>
          <cell r="C4748" t="str">
            <v>M2</v>
          </cell>
          <cell r="D4748" t="str">
            <v>CR</v>
          </cell>
          <cell r="E4748" t="str">
            <v>33,25</v>
          </cell>
        </row>
        <row r="4749">
          <cell r="A4749">
            <v>93390</v>
          </cell>
          <cell r="B4749" t="str">
            <v>REVESTIMENTO CERÂMICO PARA PISO COM PLACAS TIPO GRÊS PADRÃO POPULAR DE DIMENSÕES 35X35 CM APLICADA EM AMBIENTES DE ÁREA ENTRE 5 M2 E 10 M2. AF_06/2014</v>
          </cell>
          <cell r="C4749" t="str">
            <v>M2</v>
          </cell>
          <cell r="D4749" t="str">
            <v>CR</v>
          </cell>
          <cell r="E4749" t="str">
            <v>29,03</v>
          </cell>
        </row>
        <row r="4750">
          <cell r="A4750">
            <v>93391</v>
          </cell>
          <cell r="B4750" t="str">
            <v>REVESTIMENTO CERÂMICO PARA PISO COM PLACAS TIPO GRÊS PADRÃO POPULAR DE DIMENSÕES 35X35 CM APLICADA EM AMBIENTES DE ÁREA MAIOR QUE 10 M2. AF_ 06/2014</v>
          </cell>
          <cell r="C4750" t="str">
            <v>M2</v>
          </cell>
          <cell r="D4750" t="str">
            <v>CR</v>
          </cell>
          <cell r="E4750" t="str">
            <v>25,57</v>
          </cell>
        </row>
        <row r="4751">
          <cell r="A4751" t="str">
            <v>0115</v>
          </cell>
          <cell r="B4751" t="str">
            <v>PISO DE PEDRA</v>
          </cell>
        </row>
        <row r="4752">
          <cell r="A4752">
            <v>73743</v>
          </cell>
          <cell r="B4752" t="str">
            <v>PISO EM PEDRA PISO EM PEDRA SÃO TOME ASSENTADO SOBRE ARGAMASSA 1:3 (CIMENTO E AREIA) REJUNTADO COM CIMENTO BRANCO</v>
          </cell>
        </row>
        <row r="4753">
          <cell r="A4753" t="str">
            <v>73743/001</v>
          </cell>
          <cell r="B4753" t="str">
            <v>PISO EM PEDRA SÃO TOME ASSENTADO SOBRE ARGAMASSA 1:3 (CIMENTO E AREIA) REJUNTADO COM CIMENTO BRANCO</v>
          </cell>
          <cell r="C4753" t="str">
            <v>M2</v>
          </cell>
          <cell r="D4753" t="str">
            <v>CR</v>
          </cell>
          <cell r="E4753" t="str">
            <v>345,96</v>
          </cell>
        </row>
        <row r="4754">
          <cell r="A4754">
            <v>73818</v>
          </cell>
          <cell r="B4754" t="str">
            <v>PAVIMENTACAO C/PEDRISCO S/COMPACTACAO E=5CM -11209</v>
          </cell>
        </row>
        <row r="4755">
          <cell r="A4755" t="str">
            <v>73818/001</v>
          </cell>
          <cell r="B4755" t="str">
            <v>PAVIMENTACAO EM PEDRISCO, ESPESSURA 5CM</v>
          </cell>
          <cell r="C4755" t="str">
            <v>M2</v>
          </cell>
          <cell r="D4755" t="str">
            <v>CR</v>
          </cell>
          <cell r="E4755" t="str">
            <v>6,88</v>
          </cell>
        </row>
        <row r="4756">
          <cell r="A4756">
            <v>73921</v>
          </cell>
          <cell r="B4756" t="str">
            <v>PISO PEDRA PISO EM PEDRA PORTUGUESA ASSENTADO SOBRE BASE DE SAIBRO, REJUNTADO COM  CIMENTO BRANCO</v>
          </cell>
        </row>
        <row r="4757">
          <cell r="A4757" t="str">
            <v>73921/001</v>
          </cell>
          <cell r="B4757" t="str">
            <v>PISO EM PEDRA PORTUGUESA ASSENTADO SOBRE BASE DE SAIBRO, REJUNTADO COM  CIMENTO BRANCO</v>
          </cell>
          <cell r="C4757" t="str">
            <v>M2</v>
          </cell>
          <cell r="D4757" t="str">
            <v>CR</v>
          </cell>
          <cell r="E4757" t="str">
            <v>244,70</v>
          </cell>
        </row>
        <row r="4758">
          <cell r="A4758" t="str">
            <v>73921/002</v>
          </cell>
          <cell r="B4758" t="str">
            <v>PISO EM PEDRA ARDOSIA ASSENTADO SOBRE ARGAMASSA COLANTE REJUNTADO COM CIMENTO COMUM</v>
          </cell>
          <cell r="C4758" t="str">
            <v>M2</v>
          </cell>
          <cell r="D4758" t="str">
            <v>CR</v>
          </cell>
          <cell r="E4758" t="str">
            <v>67,57</v>
          </cell>
        </row>
        <row r="4759">
          <cell r="A4759">
            <v>73957</v>
          </cell>
          <cell r="B4759" t="str">
            <v>PISOS DE PEDRA PORTUGUESA, ARENITO E ARDOSIA RECOMPOSICAO DE PISO EM PEDRA PORTUGUESA, ASSENTADA SOBRE ARGAMASSA TR ACO 1:5 (CIMENTO E SAIBRO), REJUNTADO COM CIMENTO COMUM, COM APROVEITA MENTO DA PEDRA</v>
          </cell>
        </row>
        <row r="4760">
          <cell r="A4760" t="str">
            <v>73957/001</v>
          </cell>
          <cell r="B4760" t="str">
            <v>RECOMPOSICAO DE PISO EM PEDRA PORTUGUESA, ASSENTADA SOBRE ARGAMASSA TR ACO 1:5 (CIMENTO E SAIBRO), REJUNTADO COM CIMENTO COMUM, COM APROVEITA MENTO DA PEDRA</v>
          </cell>
          <cell r="C4760" t="str">
            <v>M2</v>
          </cell>
          <cell r="D4760" t="str">
            <v>CR</v>
          </cell>
          <cell r="E4760" t="str">
            <v>44,71</v>
          </cell>
        </row>
        <row r="4761">
          <cell r="A4761">
            <v>74235</v>
          </cell>
          <cell r="B4761" t="str">
            <v>PISOS DE PEDRA PORTUGUESA ARENITO E ARDOSIA PISO EM PEDRA PORTUGUESA ASSENTADO SOBRE ARGAMASSA TRACO 1:5 (CIMENTO E SAIBRO), REJUNTADO COM CIMENTO COMUM</v>
          </cell>
        </row>
        <row r="4762">
          <cell r="A4762" t="str">
            <v>74235/001</v>
          </cell>
          <cell r="B4762" t="str">
            <v>PISO EM PEDRA PORTUGUESA ASSENTADO SOBRE ARGAMASSA TRACO 1:5 (CIMENTO E SAIBRO), REJUNTADO COM CIMENTO COMUM</v>
          </cell>
          <cell r="C4762" t="str">
            <v>M2</v>
          </cell>
          <cell r="D4762" t="str">
            <v>CR</v>
          </cell>
          <cell r="E4762" t="str">
            <v>244,60</v>
          </cell>
        </row>
        <row r="4763">
          <cell r="A4763">
            <v>84183</v>
          </cell>
          <cell r="B4763" t="str">
            <v>PISO EM PEDRA PORTUGUESA ASSENTADO SOBRE BASE DE AREIA, REJUNTADO COM CIMENTO COMUM</v>
          </cell>
          <cell r="C4763" t="str">
            <v>M2</v>
          </cell>
          <cell r="D4763" t="str">
            <v>CR</v>
          </cell>
          <cell r="E4763" t="str">
            <v>232,80</v>
          </cell>
        </row>
        <row r="4764">
          <cell r="A4764" t="str">
            <v>0116</v>
          </cell>
          <cell r="B4764" t="str">
            <v>PISO VINILICO/BORRACHA</v>
          </cell>
        </row>
        <row r="4765">
          <cell r="A4765">
            <v>72185</v>
          </cell>
          <cell r="B4765" t="str">
            <v>PISO VINILICO SEMIFLEXIVEL PADRAO LISO, ESPESSURA 2MM, FIXADO COM COLA PISO VINILICO SEMIFLEXIVEL PADRAO LISO, ESPESSURA 3,2MM, FIXADO COM CO LA</v>
          </cell>
          <cell r="C4765" t="str">
            <v>M2</v>
          </cell>
          <cell r="D4765" t="str">
            <v>CR</v>
          </cell>
          <cell r="E4765" t="str">
            <v>61,46</v>
          </cell>
        </row>
        <row r="4766">
          <cell r="A4766">
            <v>72186</v>
          </cell>
          <cell r="B4766" t="str">
            <v>PISO VINILICO SEMIFLEXIVEL PADRAO LISO, ESPESSURA 3,2MM, FIXADO COM CO LA</v>
          </cell>
          <cell r="C4766" t="str">
            <v>M2</v>
          </cell>
          <cell r="D4766" t="str">
            <v>CR</v>
          </cell>
          <cell r="E4766" t="str">
            <v>96,97</v>
          </cell>
        </row>
        <row r="4767">
          <cell r="A4767">
            <v>72187</v>
          </cell>
          <cell r="B4767" t="str">
            <v>PISO DE BORRACHA FRISADO, ESPESSURA 7MM, ASSENTADO COM ARGAMASSA TRACO 1:3 (CIMENTO E AREIA)</v>
          </cell>
          <cell r="C4767" t="str">
            <v>M2</v>
          </cell>
          <cell r="D4767" t="str">
            <v>CR</v>
          </cell>
          <cell r="E4767" t="str">
            <v>132,98</v>
          </cell>
        </row>
        <row r="4768">
          <cell r="A4768">
            <v>72188</v>
          </cell>
          <cell r="B4768" t="str">
            <v>PISO DE BORRACHA PASTILHADO, ESPESSURA 7MM, ASSENTADO COM ARGAMASSA TR ACO 1:3 (CIMENTO E AREIA)</v>
          </cell>
          <cell r="C4768" t="str">
            <v>M2</v>
          </cell>
          <cell r="D4768" t="str">
            <v>CR</v>
          </cell>
          <cell r="E4768" t="str">
            <v>132,98</v>
          </cell>
        </row>
        <row r="4769">
          <cell r="A4769">
            <v>73876</v>
          </cell>
          <cell r="B4769" t="str">
            <v>PLURIGOMA</v>
          </cell>
        </row>
        <row r="4770">
          <cell r="A4770" t="str">
            <v>73876/001</v>
          </cell>
          <cell r="B4770" t="str">
            <v>PISO DE BORRACHA PASTILHADO, ESPESSURA 7MM, FIXADO COM COLA</v>
          </cell>
          <cell r="C4770" t="str">
            <v>M2</v>
          </cell>
          <cell r="D4770" t="str">
            <v>CR</v>
          </cell>
          <cell r="E4770" t="str">
            <v>122,79</v>
          </cell>
        </row>
        <row r="4771">
          <cell r="A4771">
            <v>84186</v>
          </cell>
          <cell r="B4771" t="str">
            <v>PISO DE BORRACHA CANELADA, ESPESSURA 3,5MM, FIXADO COM COLA</v>
          </cell>
          <cell r="C4771" t="str">
            <v>M2</v>
          </cell>
          <cell r="D4771" t="str">
            <v>CR</v>
          </cell>
          <cell r="E4771" t="str">
            <v>55,37</v>
          </cell>
        </row>
        <row r="4772">
          <cell r="A4772">
            <v>84187</v>
          </cell>
          <cell r="B4772" t="str">
            <v>ASSENTAMENTO DE PISO DE BORRACHA PASTILHADA FIXADO COM COLA</v>
          </cell>
          <cell r="C4772" t="str">
            <v>M2</v>
          </cell>
          <cell r="D4772" t="str">
            <v>CR</v>
          </cell>
          <cell r="E4772" t="str">
            <v>13,71</v>
          </cell>
        </row>
        <row r="4773">
          <cell r="A4773">
            <v>84188</v>
          </cell>
          <cell r="B4773" t="str">
            <v>TESTEIRA OU RODAPE VINILICO 6CM FIXADO COM COLA</v>
          </cell>
          <cell r="C4773" t="str">
            <v>M</v>
          </cell>
          <cell r="D4773" t="str">
            <v>CR</v>
          </cell>
          <cell r="E4773" t="str">
            <v>15,44</v>
          </cell>
        </row>
        <row r="4774">
          <cell r="A4774" t="str">
            <v>0117</v>
          </cell>
          <cell r="B4774" t="str">
            <v xml:space="preserve">PISO DE ALTA RESISTENCIA PISO INDUSTRIAL DE ALTA RESISTENCIA, ESPESSURA 8MM, INCLUSO JUNTAS DE DILATACAO PLASTICAS E POLIMENTO MECANIZADO </v>
          </cell>
        </row>
        <row r="4775">
          <cell r="A4775">
            <v>72136</v>
          </cell>
          <cell r="B4775" t="str">
            <v xml:space="preserve">PISO INDUSTRIAL DE ALTA RESISTENCIA, ESPESSURA 8MM, INCLUSO JUNTAS DE DILATACAO PLASTICAS E POLIMENTO MECANIZADO </v>
          </cell>
          <cell r="C4775" t="str">
            <v>M2</v>
          </cell>
          <cell r="D4775" t="str">
            <v>CR</v>
          </cell>
          <cell r="E4775" t="str">
            <v>66,39</v>
          </cell>
        </row>
        <row r="4776">
          <cell r="A4776">
            <v>72137</v>
          </cell>
          <cell r="B4776" t="str">
            <v>PISO INDUSTRIAL ALTA RESISTENCIA, ESPESSURA 12MM, INCLUSO JUNTAS DE DI LATACAO PLASTICAS E POLIMENTO MECANIZADO</v>
          </cell>
          <cell r="C4776" t="str">
            <v>M2</v>
          </cell>
          <cell r="D4776" t="str">
            <v>CR</v>
          </cell>
          <cell r="E4776" t="str">
            <v>78,83</v>
          </cell>
        </row>
        <row r="4777">
          <cell r="A4777">
            <v>72815</v>
          </cell>
          <cell r="B4777" t="str">
            <v>APLICACAO DE TINTA A BASE DE EPOXI SOBRE PISO</v>
          </cell>
          <cell r="C4777" t="str">
            <v>M2</v>
          </cell>
          <cell r="D4777" t="str">
            <v>CR</v>
          </cell>
          <cell r="E4777" t="str">
            <v>41,23</v>
          </cell>
        </row>
        <row r="4778">
          <cell r="A4778" t="str">
            <v>0118</v>
          </cell>
          <cell r="B4778" t="str">
            <v>PISO GRANILITE/MARMORITE PISO EM GRANILITE, MARMORITE OU GRANITINA ESPESSURA 8 MM, INCLUSO JUNT AS DE DILATACAO PLASTICAS</v>
          </cell>
        </row>
        <row r="4779">
          <cell r="A4779">
            <v>84191</v>
          </cell>
          <cell r="B4779" t="str">
            <v>PISO EM GRANILITE, MARMORITE OU GRANITINA ESPESSURA 8 MM, INCLUSO JUNT AS DE DILATACAO PLASTICAS</v>
          </cell>
          <cell r="C4779" t="str">
            <v>M2</v>
          </cell>
          <cell r="D4779" t="str">
            <v>CR</v>
          </cell>
          <cell r="E4779" t="str">
            <v>72,58</v>
          </cell>
        </row>
        <row r="4780">
          <cell r="A4780" t="str">
            <v>0119</v>
          </cell>
          <cell r="B4780" t="str">
            <v>PISO DE MARMORE/GRANITO PISO EM GRANITO BRANCO 50X50CM LEVIGADO ESPESSURA 2CM, ASSENTADO COM A RGAMASSA COLANTE DUPLA COLAGEM, COM REJUNTAMENTO EM CIMENTO BRANCO</v>
          </cell>
        </row>
        <row r="4781">
          <cell r="A4781">
            <v>72138</v>
          </cell>
          <cell r="B4781" t="str">
            <v>PISO EM GRANITO BRANCO 50X50CM LEVIGADO ESPESSURA 2CM, ASSENTADO COM A RGAMASSA COLANTE DUPLA COLAGEM, COM REJUNTAMENTO EM CIMENTO BRANCO</v>
          </cell>
          <cell r="C4781" t="str">
            <v>M2</v>
          </cell>
          <cell r="D4781" t="str">
            <v>CR</v>
          </cell>
          <cell r="E4781" t="str">
            <v>145,03</v>
          </cell>
        </row>
        <row r="4782">
          <cell r="A4782">
            <v>84190</v>
          </cell>
          <cell r="B4782" t="str">
            <v>PISO GRANITO ASSENTADO SOBRE ARGAMASSA CIMENTO / CAL / AREIA TRACO 1:0 ,25:3 INCLUSIVE REJUNTE EM CIMENTO</v>
          </cell>
          <cell r="C4782" t="str">
            <v>M2</v>
          </cell>
          <cell r="D4782" t="str">
            <v>CR</v>
          </cell>
          <cell r="E4782" t="str">
            <v>135,80</v>
          </cell>
        </row>
        <row r="4783">
          <cell r="A4783">
            <v>84193</v>
          </cell>
          <cell r="B4783" t="str">
            <v>ASSENTAMENTO DE PISO GRANITO/MARMORE SOBRE ARGAMASSA TRACO 1:2:2 (CIME NTO/AREIA/SAIBRO)</v>
          </cell>
          <cell r="C4783" t="str">
            <v>M2</v>
          </cell>
          <cell r="D4783" t="str">
            <v>CR</v>
          </cell>
          <cell r="E4783" t="str">
            <v>19,89</v>
          </cell>
        </row>
        <row r="4784">
          <cell r="A4784">
            <v>84195</v>
          </cell>
          <cell r="B4784" t="str">
            <v>PISO MARMORE BRANCO ASSENTADO SOBRE ARGAMASSA TRACO 1:4 (CIMENTO/AREIA )</v>
          </cell>
          <cell r="C4784" t="str">
            <v>M2</v>
          </cell>
          <cell r="D4784" t="str">
            <v>CR</v>
          </cell>
          <cell r="E4784" t="str">
            <v>165,95</v>
          </cell>
        </row>
        <row r="4785">
          <cell r="A4785" t="str">
            <v>0120</v>
          </cell>
          <cell r="B4785" t="str">
            <v>SOLEIRA CERAMICA SOLEIRA CERAMICA ESMALTADA, COMERCIAL, PADRAO POPULAR, PEI MAIOR OU IG UAL A 3</v>
          </cell>
        </row>
        <row r="4786">
          <cell r="A4786">
            <v>84192</v>
          </cell>
          <cell r="B4786" t="str">
            <v>SOLEIRA CERAMICA ESMALTADA, COMERCIAL, PADRAO POPULAR, PEI MAIOR OU IG UAL A 3</v>
          </cell>
          <cell r="C4786" t="str">
            <v>M</v>
          </cell>
          <cell r="D4786" t="str">
            <v>CR</v>
          </cell>
          <cell r="E4786" t="str">
            <v>13,40</v>
          </cell>
        </row>
        <row r="4787">
          <cell r="A4787" t="str">
            <v>0121</v>
          </cell>
          <cell r="B4787" t="str">
            <v>SOLEIRA DE GRANILITE, MARMORITE E OUTROS</v>
          </cell>
        </row>
        <row r="4788">
          <cell r="A4788">
            <v>74159</v>
          </cell>
          <cell r="B4788" t="str">
            <v>SOLEIRA DE ARDOSIA SOLEIRA EM ARDOSIA LARGURA 15CM ASSENTADA COM ARGAMASSA DE CIMENTO E A REIA TRACO 1:4 REJUNTE EM CIMENTO BRANCO</v>
          </cell>
        </row>
        <row r="4789">
          <cell r="A4789" t="str">
            <v>74159/001</v>
          </cell>
          <cell r="B4789" t="str">
            <v>SOLEIRA EM ARDOSIA LARGURA 15CM ASSENTADA COM ARGAMASSA DE CIMENTO E A REIA TRACO 1:4 REJUNTE EM CIMENTO BRANCO</v>
          </cell>
          <cell r="C4789" t="str">
            <v>M</v>
          </cell>
          <cell r="D4789" t="str">
            <v>CR</v>
          </cell>
          <cell r="E4789" t="str">
            <v>16,68</v>
          </cell>
        </row>
        <row r="4790">
          <cell r="A4790">
            <v>74192</v>
          </cell>
          <cell r="B4790" t="str">
            <v>SOLEIRA DE MARMORITE SOLEIRA EM MARMORITE LARGURA 15CM SOBRE ARGAMASSA TRACO 1:4 (CIMENTO E AREIA)</v>
          </cell>
        </row>
        <row r="4791">
          <cell r="A4791" t="str">
            <v>74192/001</v>
          </cell>
          <cell r="B4791" t="str">
            <v>SOLEIRA EM MARMORITE LARGURA 15CM SOBRE ARGAMASSA TRACO 1:4 (CIMENTO E AREIA)</v>
          </cell>
          <cell r="C4791" t="str">
            <v>M</v>
          </cell>
          <cell r="D4791" t="str">
            <v>CR</v>
          </cell>
          <cell r="E4791" t="str">
            <v>57,98</v>
          </cell>
        </row>
        <row r="4792">
          <cell r="A4792">
            <v>84194</v>
          </cell>
          <cell r="B4792" t="str">
            <v>SOLEIRA DE CIMENTADO LISO LARGURA 15CM  EXECUTADA COM ARGAMASSA TRACO 1:3 (CIMENTO E AREIA)</v>
          </cell>
          <cell r="C4792" t="str">
            <v>M</v>
          </cell>
          <cell r="D4792" t="str">
            <v>CR</v>
          </cell>
          <cell r="E4792" t="str">
            <v>10,27</v>
          </cell>
        </row>
        <row r="4793">
          <cell r="A4793" t="str">
            <v>0122</v>
          </cell>
          <cell r="B4793" t="str">
            <v xml:space="preserve">SOLEIRA DE MARMORE/GRANITO </v>
          </cell>
        </row>
        <row r="4794">
          <cell r="A4794">
            <v>74111</v>
          </cell>
          <cell r="B4794" t="str">
            <v>SOLEIRA MARMORE BRANCO SOLEIRA / TABEIRA EM MARMORE BRANCO COMUM, POLIDO, LARGURA 5 CM, ESPES SURA 2 CM, ASSENTADA COM ARGAMASSA COLANTE</v>
          </cell>
        </row>
        <row r="4795">
          <cell r="A4795" t="str">
            <v>74111/001</v>
          </cell>
          <cell r="B4795" t="str">
            <v>SOLEIRA / TABEIRA EM MARMORE BRANCO COMUM, POLIDO, LARGURA 5 CM, ESPES SURA 2 CM, ASSENTADA COM ARGAMASSA COLANTE</v>
          </cell>
          <cell r="C4795" t="str">
            <v>M</v>
          </cell>
          <cell r="D4795" t="str">
            <v>CR</v>
          </cell>
          <cell r="E4795" t="str">
            <v>17,30</v>
          </cell>
        </row>
        <row r="4796">
          <cell r="A4796">
            <v>84161</v>
          </cell>
          <cell r="B4796" t="str">
            <v>SOLEIRA DE MARMORE BRANCO, LARGURA 15CM, ESPESSURA 3CM, ASSENTADA SOBR E ARGAMASSA TRACO 1:4 (CIMENTO E AREIA)</v>
          </cell>
          <cell r="C4796" t="str">
            <v>M</v>
          </cell>
          <cell r="D4796" t="str">
            <v>CR</v>
          </cell>
          <cell r="E4796" t="str">
            <v>34,76</v>
          </cell>
        </row>
        <row r="4797">
          <cell r="A4797" t="str">
            <v>0130</v>
          </cell>
          <cell r="B4797" t="str">
            <v>RODAPE DE MADEIRA RECOLOCACAO DE RODAPE DE MADEIRA E CORDAO, CONSIDERANDO REAPROVEITAMEN TO DO MATERIAL</v>
          </cell>
        </row>
        <row r="4798">
          <cell r="A4798">
            <v>72194</v>
          </cell>
          <cell r="B4798" t="str">
            <v>RECOLOCACAO DE RODAPE DE MADEIRA E CORDAO, CONSIDERANDO REAPROVEITAMEN TO DO MATERIAL</v>
          </cell>
          <cell r="C4798" t="str">
            <v>M</v>
          </cell>
          <cell r="D4798" t="str">
            <v>CR</v>
          </cell>
          <cell r="E4798" t="str">
            <v>4,27</v>
          </cell>
        </row>
        <row r="4799">
          <cell r="A4799">
            <v>73886</v>
          </cell>
          <cell r="B4799" t="str">
            <v>RODAPES DE MADEIRA</v>
          </cell>
        </row>
        <row r="4800">
          <cell r="A4800" t="str">
            <v>73886/001</v>
          </cell>
          <cell r="B4800" t="str">
            <v>RODAPE EM MADEIRA, ALTURA 7CM, FIXADO EM PECAS DE MADEIRA</v>
          </cell>
          <cell r="C4800" t="str">
            <v>M</v>
          </cell>
          <cell r="D4800" t="str">
            <v>CR</v>
          </cell>
          <cell r="E4800" t="str">
            <v>18,49</v>
          </cell>
        </row>
        <row r="4801">
          <cell r="A4801">
            <v>84162</v>
          </cell>
          <cell r="B4801" t="str">
            <v>RODAPE EM MADEIRA, ALTURA 7CM, FIXADO COM COLA</v>
          </cell>
          <cell r="C4801" t="str">
            <v>M</v>
          </cell>
          <cell r="D4801" t="str">
            <v>CR</v>
          </cell>
          <cell r="E4801" t="str">
            <v>18,63</v>
          </cell>
        </row>
        <row r="4802">
          <cell r="A4802" t="str">
            <v>0131</v>
          </cell>
          <cell r="B4802" t="str">
            <v>RODAPE CERAMICO RODAPÉ CERÂMICO DE 7CM DE ALTURA COM PLACAS TIPO GRÊS DE DIMENSÕES 35X 35CM. AF_06/2014</v>
          </cell>
        </row>
        <row r="4803">
          <cell r="A4803">
            <v>88648</v>
          </cell>
          <cell r="B4803" t="str">
            <v>RODAPÉ CERÂMICO DE 7CM DE ALTURA COM PLACAS TIPO GRÊS DE DIMENSÕES 35X 35CM. AF_06/2014</v>
          </cell>
          <cell r="C4803" t="str">
            <v>M</v>
          </cell>
          <cell r="D4803" t="str">
            <v>CR</v>
          </cell>
          <cell r="E4803" t="str">
            <v>5,02</v>
          </cell>
        </row>
        <row r="4804">
          <cell r="A4804">
            <v>88649</v>
          </cell>
          <cell r="B4804" t="str">
            <v>RODAPÉ CERÂMICO DE 7CM DE ALTURA COM PLACAS TIPO GRÊS DE DIMENSÕES 45X 45CM. AF_06/2014</v>
          </cell>
          <cell r="C4804" t="str">
            <v>M</v>
          </cell>
          <cell r="D4804" t="str">
            <v>CR</v>
          </cell>
          <cell r="E4804" t="str">
            <v>5,76</v>
          </cell>
        </row>
        <row r="4805">
          <cell r="A4805">
            <v>88650</v>
          </cell>
          <cell r="B4805" t="str">
            <v>RODAPÉ CERÂMICO DE 7CM DE ALTURA COM PLACAS TIPO GRÊS DE DIMENSÕES 60X 60CM. AF_06/2014</v>
          </cell>
          <cell r="C4805" t="str">
            <v>M</v>
          </cell>
          <cell r="D4805" t="str">
            <v>CR</v>
          </cell>
          <cell r="E4805" t="str">
            <v>11,84</v>
          </cell>
        </row>
        <row r="4806">
          <cell r="A4806" t="str">
            <v>0164</v>
          </cell>
          <cell r="B4806" t="str">
            <v>RODAPE DE MARMORE,GRANITO,MARMORITE,GRANILITE E OUTROS RODAPE EM ARDOSIA ALTURA 8CM ASSENTADO COM ARGAMASSA TRACO 1:2:8 (CIME NTO, CAL E AREIA) REJUNTE EM CIMENTO BRANCO</v>
          </cell>
        </row>
        <row r="4807">
          <cell r="A4807">
            <v>40904</v>
          </cell>
          <cell r="B4807" t="str">
            <v>RODAPE EM ARDOSIA ALTURA 8CM ASSENTADO COM ARGAMASSA TRACO 1:2:8 (CIME NTO, CAL E AREIA) REJUNTE EM CIMENTO BRANCO</v>
          </cell>
          <cell r="C4807" t="str">
            <v>ML</v>
          </cell>
          <cell r="D4807" t="str">
            <v>CR</v>
          </cell>
          <cell r="E4807" t="str">
            <v>27,15</v>
          </cell>
        </row>
        <row r="4808">
          <cell r="A4808">
            <v>73742</v>
          </cell>
          <cell r="B4808" t="str">
            <v>RODAPE DE GRANITO RODAPE EM MARMORE BRANCO ASSENTADO COM ARGAMASSA TRACO 1:2:8 (CIMENTO, CAL E AREIA) ALTURA 7CM</v>
          </cell>
        </row>
        <row r="4809">
          <cell r="A4809" t="str">
            <v>73742/001</v>
          </cell>
          <cell r="B4809" t="str">
            <v>RODAPE EM MARMORE BRANCO ASSENTADO COM ARGAMASSA TRACO 1:2:8 (CIMENTO, CAL E AREIA) ALTURA 7CM</v>
          </cell>
          <cell r="C4809" t="str">
            <v>M</v>
          </cell>
          <cell r="D4809" t="str">
            <v>CR</v>
          </cell>
          <cell r="E4809" t="str">
            <v>22,29</v>
          </cell>
        </row>
        <row r="4810">
          <cell r="A4810">
            <v>73850</v>
          </cell>
          <cell r="B4810" t="str">
            <v>RODAPE DE MARMORITE</v>
          </cell>
        </row>
        <row r="4811">
          <cell r="A4811" t="str">
            <v>73850/001</v>
          </cell>
          <cell r="B4811" t="str">
            <v>RODAPE EM MARMORITE, ALTURA 10CM</v>
          </cell>
          <cell r="C4811" t="str">
            <v>M</v>
          </cell>
          <cell r="D4811" t="str">
            <v>CR</v>
          </cell>
          <cell r="E4811" t="str">
            <v>19,08</v>
          </cell>
        </row>
        <row r="4812">
          <cell r="A4812">
            <v>84165</v>
          </cell>
          <cell r="B4812" t="str">
            <v>RODAPE EM ARGAMASSA TRACO 1:3 (CIMENTO E AREIA) ALTURA 8CM RODAPE EM MARMORE BRANCO ASSENTADO COM ARGAMASSA TRACO 1:4 (CIMENTO E  AREIA) ALTURA 7CM</v>
          </cell>
          <cell r="C4812" t="str">
            <v>M</v>
          </cell>
          <cell r="D4812" t="str">
            <v>CR</v>
          </cell>
          <cell r="E4812" t="str">
            <v>9,20</v>
          </cell>
        </row>
        <row r="4813">
          <cell r="A4813">
            <v>84167</v>
          </cell>
          <cell r="B4813" t="str">
            <v>RODAPE EM MARMORE BRANCO ASSENTADO COM ARGAMASSA TRACO 1:4 (CIMENTO E  AREIA) ALTURA 7CM</v>
          </cell>
          <cell r="C4813" t="str">
            <v>M</v>
          </cell>
          <cell r="D4813" t="str">
            <v>CR</v>
          </cell>
          <cell r="E4813" t="str">
            <v>24,18</v>
          </cell>
        </row>
        <row r="4814">
          <cell r="A4814">
            <v>84168</v>
          </cell>
          <cell r="B4814" t="str">
            <v>RODAPE EM ARDOSIA ASSENTADO COM ARGAMASSA TRACO 1:4 (CIMENTO E AREIA) ALTURA 10CM</v>
          </cell>
          <cell r="C4814" t="str">
            <v>M</v>
          </cell>
          <cell r="D4814" t="str">
            <v>CR</v>
          </cell>
          <cell r="E4814" t="str">
            <v>28,37</v>
          </cell>
        </row>
        <row r="4815">
          <cell r="A4815" t="str">
            <v>0258</v>
          </cell>
          <cell r="B4815" t="str">
            <v>PISO CONCRETO PISO EM CONCRETO 20 MPA PREPARO MECANICO, ESPESSURA 7CM, INCLUSO SELAN TE ELASTICO A BASE DE POLIURETANO</v>
          </cell>
        </row>
        <row r="4816">
          <cell r="A4816">
            <v>68325</v>
          </cell>
          <cell r="B4816" t="str">
            <v>PISO EM CONCRETO 20 MPA PREPARO MECANICO, ESPESSURA 7CM, INCLUSO SELAN TE ELASTICO A BASE DE POLIURETANO</v>
          </cell>
          <cell r="C4816" t="str">
            <v>M2</v>
          </cell>
          <cell r="D4816" t="str">
            <v>CR</v>
          </cell>
          <cell r="E4816" t="str">
            <v>41,58</v>
          </cell>
        </row>
        <row r="4817">
          <cell r="A4817">
            <v>68333</v>
          </cell>
          <cell r="B4817" t="str">
            <v>PISO EM CONCRETO 20 MPA PREPARO MECANICO, ESPESSURA 7CM, INCLUSO JUNTA S DE DILATACAO EM MADEIRA</v>
          </cell>
          <cell r="C4817" t="str">
            <v>M2</v>
          </cell>
          <cell r="D4817" t="str">
            <v>CR</v>
          </cell>
          <cell r="E4817" t="str">
            <v>42,53</v>
          </cell>
        </row>
        <row r="4818">
          <cell r="A4818">
            <v>72182</v>
          </cell>
          <cell r="B4818" t="str">
            <v>PISO EM CONCRETO 20 MPA PREPARO MECANICO, ESPESSURA 7CM, INCLUSO JUNTA S DE DILATACAO EM POLIURETANO 2X2M</v>
          </cell>
          <cell r="C4818" t="str">
            <v>M2</v>
          </cell>
          <cell r="D4818" t="str">
            <v>CR</v>
          </cell>
          <cell r="E4818" t="str">
            <v>44,05</v>
          </cell>
        </row>
        <row r="4819">
          <cell r="A4819">
            <v>72183</v>
          </cell>
          <cell r="B4819" t="str">
            <v>PISO EM CONCRETO 20MPA PREPARO MECANICO, ESPESSURA 7 CM, COM ARMACAO E M TELA SOLDADA</v>
          </cell>
          <cell r="C4819" t="str">
            <v>M2</v>
          </cell>
          <cell r="D4819" t="str">
            <v>CR</v>
          </cell>
          <cell r="E4819" t="str">
            <v>63,60</v>
          </cell>
        </row>
        <row r="4820">
          <cell r="A4820">
            <v>72195</v>
          </cell>
          <cell r="B4820" t="str">
            <v>PISO EM CONCRETO ESPESSURA 7CM, COM JUNTA EM GRAMA</v>
          </cell>
          <cell r="C4820" t="str">
            <v>M2</v>
          </cell>
          <cell r="D4820" t="str">
            <v>CR</v>
          </cell>
          <cell r="E4820" t="str">
            <v>47,62</v>
          </cell>
        </row>
        <row r="4821">
          <cell r="A4821">
            <v>73892</v>
          </cell>
          <cell r="B4821" t="str">
            <v>CALCADA EM CONCRETO EXECUÇÃO DE PASSEIO (CALÇADA) EM CONCRETO (CIMENTO/AREIA/SEIXO ROLADO) , PREPARO MECÂNICO, ESPESSURA 7CM, COM JUNTA DE DILATAÇÃO EM MADEIRA, INCLUSO LANÇAMENTO E ADENSAMENTO</v>
          </cell>
        </row>
        <row r="4822">
          <cell r="A4822" t="str">
            <v>73892/001</v>
          </cell>
          <cell r="B4822" t="str">
            <v>EXECUÇÃO DE PASSEIO (CALÇADA) EM CONCRETO (CIMENTO/AREIA/SEIXO ROLADO) , PREPARO MECÂNICO, ESPESSURA 7CM, COM JUNTA DE DILATAÇÃO EM MADEIRA, INCLUSO LANÇAMENTO E ADENSAMENTO</v>
          </cell>
          <cell r="C4822" t="str">
            <v>M2</v>
          </cell>
          <cell r="D4822" t="str">
            <v>CR</v>
          </cell>
          <cell r="E4822" t="str">
            <v>32,29</v>
          </cell>
        </row>
        <row r="4823">
          <cell r="A4823" t="str">
            <v>73892/002</v>
          </cell>
          <cell r="B4823" t="str">
            <v>EXECUÇÃO DE PASSEIO (CALÇADA) EM CONCRETO 12 MPA, TRAÇO 1:3:5 (CIMENTO /AREIA/BRITA), PREPARO MECÂNICO, ESPESSURA 7CM, COM JUNTA DE DILATAÇÃO EM MADEIRA, INCLUSO LANÇAMENTO E ADENSAMENTO</v>
          </cell>
          <cell r="C4823" t="str">
            <v>M2</v>
          </cell>
          <cell r="D4823" t="str">
            <v>CR</v>
          </cell>
          <cell r="E4823" t="str">
            <v>31,85</v>
          </cell>
        </row>
        <row r="4824">
          <cell r="A4824">
            <v>74147</v>
          </cell>
          <cell r="B4824" t="str">
            <v>PISO C/BLOKRET H=8CM PRE-FABRICADO, INCLUSIVE COLCHAO AREIA H=6,0CM PISO EM BLOCO SEXTAVADO 30X30CM, ESPESSURA 8CM, ASSENTADO SOBRE COLCHA O DE AREIA ESPESSURA 6CM</v>
          </cell>
        </row>
        <row r="4825">
          <cell r="A4825" t="str">
            <v>74147/001</v>
          </cell>
          <cell r="B4825" t="str">
            <v>PISO EM BLOCO SEXTAVADO 30X30CM, ESPESSURA 8CM, ASSENTADO SOBRE COLCHA O DE AREIA ESPESSURA 6CM</v>
          </cell>
          <cell r="C4825" t="str">
            <v>M2</v>
          </cell>
          <cell r="D4825" t="str">
            <v>CR</v>
          </cell>
          <cell r="E4825" t="str">
            <v>43,55</v>
          </cell>
        </row>
        <row r="4826">
          <cell r="A4826">
            <v>84175</v>
          </cell>
          <cell r="B4826" t="str">
            <v>JUNTA 5X5CM COM ARGAMASSA TRACO 1:3 (CIMENTO E AREIA) PARA PISO EM PLA CAS</v>
          </cell>
          <cell r="C4826" t="str">
            <v>M</v>
          </cell>
          <cell r="D4826" t="str">
            <v>CR</v>
          </cell>
          <cell r="E4826" t="str">
            <v>9,46</v>
          </cell>
        </row>
        <row r="4827">
          <cell r="A4827">
            <v>84176</v>
          </cell>
          <cell r="B4827" t="str">
            <v>JUNTA 2,5X2,5CM COM ARGAMASSA 1:1:3 IMPERMEABILIZANTE DE HIDRO-ASFALTO CIMENTO E AREIA PARA PISO EM PLACAS</v>
          </cell>
          <cell r="C4827" t="str">
            <v>M</v>
          </cell>
          <cell r="D4827" t="str">
            <v>CR</v>
          </cell>
          <cell r="E4827" t="str">
            <v>17,19</v>
          </cell>
        </row>
        <row r="4828">
          <cell r="A4828">
            <v>84177</v>
          </cell>
          <cell r="B4828" t="str">
            <v xml:space="preserve">JUNTA GRAMADA 5CM DE LARGURA </v>
          </cell>
          <cell r="C4828" t="str">
            <v>M</v>
          </cell>
          <cell r="D4828" t="str">
            <v>CR</v>
          </cell>
          <cell r="E4828" t="str">
            <v>10,61</v>
          </cell>
        </row>
        <row r="4829">
          <cell r="A4829">
            <v>84184</v>
          </cell>
          <cell r="B4829" t="str">
            <v>REPOSICAO DE BLOCOS DE CONCRETO HEXAGONAL, TIPO BLOKRET, SOBRE COXIM A REIA</v>
          </cell>
          <cell r="C4829" t="str">
            <v>M2</v>
          </cell>
          <cell r="D4829" t="str">
            <v>CR</v>
          </cell>
          <cell r="E4829" t="str">
            <v>16,02</v>
          </cell>
        </row>
        <row r="4830">
          <cell r="A4830">
            <v>84212</v>
          </cell>
          <cell r="B4830" t="str">
            <v>PISO EM CONCRETO 20 MPA USINADO, ESPESSURA 7CM E JUNTAS SERRADAS 2X2M, INCLUSO POLIMENTO COM DESEMPENADEIRA ELETRICA</v>
          </cell>
          <cell r="C4830" t="str">
            <v>M2</v>
          </cell>
          <cell r="D4830" t="str">
            <v>CR</v>
          </cell>
          <cell r="E4830" t="str">
            <v>40,95</v>
          </cell>
        </row>
        <row r="4831">
          <cell r="A4831" t="str">
            <v>0260</v>
          </cell>
          <cell r="B4831" t="str">
            <v>CARPETE CARPETE NYLON ESPESSURA 6MM, COLOCADO SOBRE ARGAMASSA TRACO 1:4 (CIMEN TO E AREIA)</v>
          </cell>
        </row>
        <row r="4832">
          <cell r="A4832">
            <v>84179</v>
          </cell>
          <cell r="B4832" t="str">
            <v>CARPETE NYLON ESPESSURA 6MM, COLOCADO SOBRE ARGAMASSA TRACO 1:4 (CIMEN TO E AREIA)</v>
          </cell>
          <cell r="C4832" t="str">
            <v>M2</v>
          </cell>
          <cell r="D4832" t="str">
            <v>CR</v>
          </cell>
          <cell r="E4832" t="str">
            <v>101,92</v>
          </cell>
        </row>
        <row r="4833">
          <cell r="A4833" t="str">
            <v>0264</v>
          </cell>
          <cell r="B4833" t="str">
            <v>REGULARIZACAO DE CONTRA-PISOS E OUTRAS SUPERFICIES CONTRAPISO EM ARGAMASSA TRAÇO 1:4 (CIMENTO E AREIA), PREPARO MECÂNICO COM BETONEIRA 400 L, APLICADO EM ÁREAS SECAS SOBRE LAJE, ADERIDO, ESPE SSURA 2CM. AF_06/2014</v>
          </cell>
        </row>
        <row r="4834">
          <cell r="A4834">
            <v>87620</v>
          </cell>
          <cell r="B4834" t="str">
            <v>CONTRAPISO EM ARGAMASSA TRAÇO 1:4 (CIMENTO E AREIA), PREPARO MECÂNICO COM BETONEIRA 400 L, APLICADO EM ÁREAS SECAS SOBRE LAJE, ADERIDO, ESPE SSURA 2CM. AF_06/2014</v>
          </cell>
          <cell r="C4834" t="str">
            <v>M2</v>
          </cell>
          <cell r="D4834" t="str">
            <v>CR</v>
          </cell>
          <cell r="E4834" t="str">
            <v>21,85</v>
          </cell>
        </row>
        <row r="4835">
          <cell r="A4835">
            <v>87622</v>
          </cell>
          <cell r="B4835" t="str">
            <v>CONTRAPISO EM ARGAMASSA TRAÇO 1:4 (CIMENTO E AREIA), PREPARO MANUAL, A PLICADO EM ÁREAS SECAS SOBRE LAJE, ADERIDO, ESPESSURA 2CM. AF_06/2014</v>
          </cell>
          <cell r="C4835" t="str">
            <v>M2</v>
          </cell>
          <cell r="D4835" t="str">
            <v>CR</v>
          </cell>
          <cell r="E4835" t="str">
            <v>23,99</v>
          </cell>
        </row>
        <row r="4836">
          <cell r="A4836">
            <v>87623</v>
          </cell>
          <cell r="B4836" t="str">
            <v>CONTRAPISO EM ARGAMASSA PRONTA, PREPARO MECÂNICO COM MISTURADOR 300 KG , APLICADO EM ÁREAS SECAS SOBRE LAJE, ADERIDO, ESPESSURA 2CM. AF_06/20 14</v>
          </cell>
          <cell r="C4836" t="str">
            <v>M2</v>
          </cell>
          <cell r="D4836" t="str">
            <v>CR</v>
          </cell>
          <cell r="E4836" t="str">
            <v>41,10</v>
          </cell>
        </row>
        <row r="4837">
          <cell r="A4837">
            <v>87624</v>
          </cell>
          <cell r="B4837" t="str">
            <v>CONTRAPISO EM ARGAMASSA PRONTA, PREPARO MANUAL, APLICADO EM ÁREAS SECA S SOBRE LAJE, ADERIDO, ESPESSURA 2CM. AF_06/2014</v>
          </cell>
          <cell r="C4837" t="str">
            <v>M2</v>
          </cell>
          <cell r="D4837" t="str">
            <v>CR</v>
          </cell>
          <cell r="E4837" t="str">
            <v>45,18</v>
          </cell>
        </row>
        <row r="4838">
          <cell r="A4838">
            <v>87630</v>
          </cell>
          <cell r="B4838" t="str">
            <v>CONTRAPISO EM ARGAMASSA TRAÇO 1:4 (CIMENTO E AREIA), PREPARO MECÂNICO COM BETONEIRA 400 L, APLICADO EM ÁREAS SECAS SOBRE LAJE, ADERIDO, ESPE SSURA 3CM. AF_06/2014</v>
          </cell>
          <cell r="C4838" t="str">
            <v>M2</v>
          </cell>
          <cell r="D4838" t="str">
            <v>CR</v>
          </cell>
          <cell r="E4838" t="str">
            <v>27,17</v>
          </cell>
        </row>
        <row r="4839">
          <cell r="A4839">
            <v>87632</v>
          </cell>
          <cell r="B4839" t="str">
            <v>CONTRAPISO EM ARGAMASSA TRAÇO 1:4 (CIMENTO E AREIA), PREPARO MANUAL, A PLICADO EM ÁREAS SECAS SOBRE LAJE, ADERIDO, ESPESSURA 3CM. AF_06/2014</v>
          </cell>
          <cell r="C4839" t="str">
            <v>M2</v>
          </cell>
          <cell r="D4839" t="str">
            <v>CR</v>
          </cell>
          <cell r="E4839" t="str">
            <v>30,14</v>
          </cell>
        </row>
        <row r="4840">
          <cell r="A4840">
            <v>87633</v>
          </cell>
          <cell r="B4840" t="str">
            <v>CONTRAPISO EM ARGAMASSA PRONTA, PREPARO MECÂNICO COM MISTURADOR 300 KG , APLICADO EM ÁREAS SECAS SOBRE LAJE, ADERIDO, ESPESSURA 3CM. AF_06/20 14</v>
          </cell>
          <cell r="C4840" t="str">
            <v>M2</v>
          </cell>
          <cell r="D4840" t="str">
            <v>CR</v>
          </cell>
          <cell r="E4840" t="str">
            <v>53,93</v>
          </cell>
        </row>
        <row r="4841">
          <cell r="A4841">
            <v>87634</v>
          </cell>
          <cell r="B4841" t="str">
            <v xml:space="preserve">CONTRAPISO EM ARGAMASSA PRONTA, PREPARO MANUAL, APLICADO EM ÁREAS SECA S SOBRE LAJE, ADERIDO, ESPESSURA 3CM. AF_06/2014 </v>
          </cell>
          <cell r="C4841" t="str">
            <v>M2</v>
          </cell>
          <cell r="D4841" t="str">
            <v>CR</v>
          </cell>
          <cell r="E4841" t="str">
            <v>59,61</v>
          </cell>
        </row>
        <row r="4842">
          <cell r="A4842">
            <v>87640</v>
          </cell>
          <cell r="B4842" t="str">
            <v>CONTRAPISO EM ARGAMASSA TRAÇO 1:4 (CIMENTO E AREIA), PREPARO MECÂNICO COM BETONEIRA 400 L, APLICADO EM ÁREAS SECAS SOBRE LAJE, ADERIDO, ESPE SSURA 4CM. AF_06/2014</v>
          </cell>
          <cell r="C4842" t="str">
            <v>M2</v>
          </cell>
          <cell r="D4842" t="str">
            <v>CR</v>
          </cell>
          <cell r="E4842" t="str">
            <v>31,46</v>
          </cell>
        </row>
        <row r="4843">
          <cell r="A4843">
            <v>87642</v>
          </cell>
          <cell r="B4843" t="str">
            <v>CONTRAPISO EM ARGAMASSA TRAÇO 1:4 (CIMENTO E AREIA), PREPARO MANUAL, A PLICADO EM ÁREAS SECAS SOBRE LAJE, ADERIDO, ESPESSURA 4CM. AF_06/2014</v>
          </cell>
          <cell r="C4843" t="str">
            <v>M2</v>
          </cell>
          <cell r="D4843" t="str">
            <v>CR</v>
          </cell>
          <cell r="E4843" t="str">
            <v>35,12</v>
          </cell>
        </row>
        <row r="4844">
          <cell r="A4844">
            <v>87643</v>
          </cell>
          <cell r="B4844" t="str">
            <v>CONTRAPISO EM ARGAMASSA PRONTA, PREPARO MECÂNICO COM MISTURADOR 300 KG , APLICADO EM ÁREAS SECAS SOBRE LAJE, ADERIDO, ESPESSURA 4CM. AF_06/20 14</v>
          </cell>
          <cell r="C4844" t="str">
            <v>M2</v>
          </cell>
          <cell r="D4844" t="str">
            <v>CR</v>
          </cell>
          <cell r="E4844" t="str">
            <v>64,36</v>
          </cell>
        </row>
        <row r="4845">
          <cell r="A4845">
            <v>87644</v>
          </cell>
          <cell r="B4845" t="str">
            <v>CONTRAPISO EM ARGAMASSA PRONTA, PREPARO MANUAL, APLICADO EM ÁREAS SECA S SOBRE LAJE, ADERIDO, ESPESSURA 4CM. AF_06/2014</v>
          </cell>
          <cell r="C4845" t="str">
            <v>M2</v>
          </cell>
          <cell r="D4845" t="str">
            <v>CR</v>
          </cell>
          <cell r="E4845" t="str">
            <v>71,34</v>
          </cell>
        </row>
        <row r="4846">
          <cell r="A4846">
            <v>87680</v>
          </cell>
          <cell r="B4846" t="str">
            <v>CONTRAPISO EM ARGAMASSA TRAÇO 1:4 (CIMENTO E AREIA), PREPARO MECÂNICO COM BETONEIRA 400 L, APLICADO EM ÁREAS SECAS SOBRE LAJE, NÃO ADERIDO, ESPESSURA 4CM. AF_06/2014</v>
          </cell>
          <cell r="C4846" t="str">
            <v>M2</v>
          </cell>
          <cell r="D4846" t="str">
            <v>CR</v>
          </cell>
          <cell r="E4846" t="str">
            <v>25,82</v>
          </cell>
        </row>
        <row r="4847">
          <cell r="A4847">
            <v>87682</v>
          </cell>
          <cell r="B4847" t="str">
            <v>CONTRAPISO EM ARGAMASSA TRAÇO 1:4 (CIMENTO E AREIA), PREPARO MANUAL, A PLICADO EM ÁREAS SECAS SOBRE LAJE, NÃO ADERIDO, ESPESSURA 4CM. AF_06/2 014</v>
          </cell>
          <cell r="C4847" t="str">
            <v>M2</v>
          </cell>
          <cell r="D4847" t="str">
            <v>CR</v>
          </cell>
          <cell r="E4847" t="str">
            <v>29,48</v>
          </cell>
        </row>
        <row r="4848">
          <cell r="A4848">
            <v>87683</v>
          </cell>
          <cell r="B4848" t="str">
            <v>CONTRAPISO EM ARGAMASSA PRONTA, PREPARO MECÂNICO COM MISTURADOR 300 KG , APLICADO EM ÁREAS SECAS SOBRE LAJE, NÃO ADERIDO, ESPESSURA 4CM. AF_0 6/2014</v>
          </cell>
          <cell r="C4848" t="str">
            <v>M2</v>
          </cell>
          <cell r="D4848" t="str">
            <v>CR</v>
          </cell>
          <cell r="E4848" t="str">
            <v>58,72</v>
          </cell>
        </row>
        <row r="4849">
          <cell r="A4849">
            <v>87684</v>
          </cell>
          <cell r="B4849" t="str">
            <v>CONTRAPISO EM ARGAMASSA PRONTA, PREPARO MANUAL, APLICADO EM ÁREAS SECA S SOBRE LAJE, NÃO ADERIDO, ESPESSURA 4CM. AF_06/2014</v>
          </cell>
          <cell r="C4849" t="str">
            <v>M2</v>
          </cell>
          <cell r="D4849" t="str">
            <v>CR</v>
          </cell>
          <cell r="E4849" t="str">
            <v>65,71</v>
          </cell>
        </row>
        <row r="4850">
          <cell r="A4850">
            <v>87690</v>
          </cell>
          <cell r="B4850" t="str">
            <v>CONTRAPISO EM ARGAMASSA TRAÇO 1:4 (CIMENTO E AREIA), PREPARO MECÂNICO COM BETONEIRA 400 L, APLICADO EM ÁREAS SECAS SOBRE LAJE, NÃO ADERIDO, ESPESSURA 5CM. AF_06/2014</v>
          </cell>
          <cell r="C4850" t="str">
            <v>M2</v>
          </cell>
          <cell r="D4850" t="str">
            <v>CR</v>
          </cell>
          <cell r="E4850" t="str">
            <v>29,97</v>
          </cell>
        </row>
        <row r="4851">
          <cell r="A4851">
            <v>87692</v>
          </cell>
          <cell r="B4851" t="str">
            <v>CONTRAPISO EM ARGAMASSA TRAÇO 1:4 (CIMENTO E AREIA), PREPARO MANUAL, A PLICADO EM ÁREAS SECAS SOBRE LAJE, NÃO ADERIDO, ESPESSURA 5CM. AF_06/2 014</v>
          </cell>
          <cell r="C4851" t="str">
            <v>M2</v>
          </cell>
          <cell r="D4851" t="str">
            <v>CR</v>
          </cell>
          <cell r="E4851" t="str">
            <v>34,16</v>
          </cell>
        </row>
        <row r="4852">
          <cell r="A4852">
            <v>87693</v>
          </cell>
          <cell r="B4852" t="str">
            <v>CONTRAPISO EM ARGAMASSA PRONTA, PREPARO MECÂNICO COM MISTURADOR 300 KG  , APLICADO EM ÁREAS SECAS SOBRE LAJE, NÃO ADERIDO, ESPESSURA 5CM. AF_0 6/2014</v>
          </cell>
          <cell r="C4852" t="str">
            <v>M2</v>
          </cell>
          <cell r="D4852" t="str">
            <v>CR</v>
          </cell>
          <cell r="E4852" t="str">
            <v>67,65</v>
          </cell>
        </row>
        <row r="4853">
          <cell r="A4853">
            <v>87694</v>
          </cell>
          <cell r="B4853" t="str">
            <v>CONTRAPISO EM ARGAMASSA PRONTA, PREPARO MANUAL, APLICADO EM ÁREAS SECA S SOBRE LAJE, NÃO ADERIDO, ESPESSURA 5CM. AF_06/2014</v>
          </cell>
          <cell r="C4853" t="str">
            <v>M2</v>
          </cell>
          <cell r="D4853" t="str">
            <v>CR</v>
          </cell>
          <cell r="E4853" t="str">
            <v>75,65</v>
          </cell>
        </row>
        <row r="4854">
          <cell r="A4854">
            <v>87700</v>
          </cell>
          <cell r="B4854" t="str">
            <v>CONTRAPISO EM ARGAMASSA TRAÇO 1:4 (CIMENTO E AREIA), PREPARO MECÂNICO COM BETONEIRA 400 L, APLICADO EM ÁREAS SECAS SOBRE LAJE, NÃO ADERIDO, ESPESSURA 6CM. AF_06/2014</v>
          </cell>
          <cell r="C4854" t="str">
            <v>M2</v>
          </cell>
          <cell r="D4854" t="str">
            <v>CR</v>
          </cell>
          <cell r="E4854" t="str">
            <v>32,39</v>
          </cell>
        </row>
        <row r="4855">
          <cell r="A4855">
            <v>87702</v>
          </cell>
          <cell r="B4855" t="str">
            <v>CONTRAPISO EM ARGAMASSA TRAÇO 1:4 (CIMENTO E AREIA), PREPARO MANUAL, A PLICADO EM ÁREAS SECAS SOBRE LAJE, NÃO ADERIDO, ESPESSURA 6CM. AF_06/2 014</v>
          </cell>
          <cell r="C4855" t="str">
            <v>M2</v>
          </cell>
          <cell r="D4855" t="str">
            <v>CR</v>
          </cell>
          <cell r="E4855" t="str">
            <v>36,95</v>
          </cell>
        </row>
        <row r="4856">
          <cell r="A4856">
            <v>87703</v>
          </cell>
          <cell r="B4856" t="str">
            <v>CONTRAPISO EM ARGAMASSA PRONTA, PREPARO MECÂNICO COM MISTURADOR 300 KG , APLICADO EM ÁREAS SECAS SOBRE LAJE, NÃO ADERIDO, ESPESSURA 6CM. AF_0 6/2014</v>
          </cell>
          <cell r="C4856" t="str">
            <v>M2</v>
          </cell>
          <cell r="D4856" t="str">
            <v>CR</v>
          </cell>
          <cell r="E4856" t="str">
            <v>73,42</v>
          </cell>
        </row>
        <row r="4857">
          <cell r="A4857">
            <v>87704</v>
          </cell>
          <cell r="B4857" t="str">
            <v>CONTRAPISO EM ARGAMASSA PRONTA, PREPARO MANUAL, APLICADO EM ÁREAS SECA S SOBRE LAJE, NÃO ADERIDO, ESPESSURA 6CM. AF_06/2014</v>
          </cell>
          <cell r="C4857" t="str">
            <v>M2</v>
          </cell>
          <cell r="D4857" t="str">
            <v>CR</v>
          </cell>
          <cell r="E4857" t="str">
            <v>82,13</v>
          </cell>
        </row>
        <row r="4858">
          <cell r="A4858">
            <v>87735</v>
          </cell>
          <cell r="B4858" t="str">
            <v>CONTRAPISO EM ARGAMASSA TRAÇO 1:4 (CIMENTO E AREIA), PREPARO MECÂNICO COM BETONEIRA 400 L, APLICADO EM ÁREAS MOLHADAS SOBRE LAJE, ADERIDO, E SPESSURA 2CM. AF_06/2014</v>
          </cell>
          <cell r="C4858" t="str">
            <v>M2</v>
          </cell>
          <cell r="D4858" t="str">
            <v>CR</v>
          </cell>
          <cell r="E4858" t="str">
            <v>28,50</v>
          </cell>
        </row>
        <row r="4859">
          <cell r="A4859">
            <v>87737</v>
          </cell>
          <cell r="B4859" t="str">
            <v>CONTRAPISO EM ARGAMASSA TRAÇO 1:4 (CIMENTO E AREIA), PREPARO MANUAL, A PLICADO EM ÁREAS MOLHADAS SOBRE LAJE, ADERIDO, ESPESSURA 2CM. AF_06/20 14</v>
          </cell>
          <cell r="C4859" t="str">
            <v>M2</v>
          </cell>
          <cell r="D4859" t="str">
            <v>CR</v>
          </cell>
          <cell r="E4859" t="str">
            <v>30,63</v>
          </cell>
        </row>
        <row r="4860">
          <cell r="A4860">
            <v>87738</v>
          </cell>
          <cell r="B4860" t="str">
            <v>CONTRAPISO EM ARGAMASSA PRONTA, PREPARO MECÂNICO COM MISTURADOR 300 KG , APLICADO EM ÁREAS MOLHADAS SOBRE LAJE, ADERIDO, ESPESSURA 2CM. AF_06 /2014</v>
          </cell>
          <cell r="C4860" t="str">
            <v>M2</v>
          </cell>
          <cell r="D4860" t="str">
            <v>CR</v>
          </cell>
          <cell r="E4860" t="str">
            <v>47,74</v>
          </cell>
        </row>
        <row r="4861">
          <cell r="A4861">
            <v>87739</v>
          </cell>
          <cell r="B4861" t="str">
            <v>CONTRAPISO EM ARGAMASSA PRONTA, PREPARO MANUAL, APLICADO EM ÁREAS MOLH ADAS SOBRE LAJE, ADERIDO, ESPESSURA 2CM. AF_06/2014</v>
          </cell>
          <cell r="C4861" t="str">
            <v>M2</v>
          </cell>
          <cell r="D4861" t="str">
            <v>CR</v>
          </cell>
          <cell r="E4861" t="str">
            <v>51,82</v>
          </cell>
        </row>
        <row r="4862">
          <cell r="A4862">
            <v>87745</v>
          </cell>
          <cell r="B4862" t="str">
            <v>CONTRAPISO EM ARGAMASSA TRAÇO 1:4 (CIMENTO E AREIA), PREPARO MECÂNICO COM BETONEIRA 400 L, APLICADO EM ÁREAS MOLHADAS SOBRE LAJE, ADERIDO, E  SPESSURA 3CM. AF_06/2014</v>
          </cell>
          <cell r="C4862" t="str">
            <v>M2</v>
          </cell>
          <cell r="D4862" t="str">
            <v>CR</v>
          </cell>
          <cell r="E4862" t="str">
            <v>33,81</v>
          </cell>
        </row>
        <row r="4863">
          <cell r="A4863">
            <v>87747</v>
          </cell>
          <cell r="B4863" t="str">
            <v>CONTRAPISO EM ARGAMASSA TRAÇO 1:4 (CIMENTO E AREIA), PREPARO MANUAL, A PLICADO EM ÁREAS MOLHADAS SOBRE LAJE, ADERIDO, ESPESSURA 3CM. AF_06/20 14</v>
          </cell>
          <cell r="C4863" t="str">
            <v>M2</v>
          </cell>
          <cell r="D4863" t="str">
            <v>CR</v>
          </cell>
          <cell r="E4863" t="str">
            <v>36,79</v>
          </cell>
        </row>
        <row r="4864">
          <cell r="A4864">
            <v>87748</v>
          </cell>
          <cell r="B4864" t="str">
            <v>CONTRAPISO EM ARGAMASSA PRONTA, PREPARO MECÂNICO COM MISTURADOR 300 KG , APLICADO EM ÁREAS MOLHADAS SOBRE LAJE, ADERIDO, ESPESSURA 3CM. AF_06 /2014</v>
          </cell>
          <cell r="C4864" t="str">
            <v>M2</v>
          </cell>
          <cell r="D4864" t="str">
            <v>CR</v>
          </cell>
          <cell r="E4864" t="str">
            <v>60,57</v>
          </cell>
        </row>
        <row r="4865">
          <cell r="A4865">
            <v>87749</v>
          </cell>
          <cell r="B4865" t="str">
            <v>CONTRAPISO EM ARGAMASSA PRONTA, PREPARO MANUAL, APLICADO EM ÁREAS MOLH ADAS SOBRE LAJE, ADERIDO, ESPESSURA 3CM. AF_06/2014</v>
          </cell>
          <cell r="C4865" t="str">
            <v>M2</v>
          </cell>
          <cell r="D4865" t="str">
            <v>CR</v>
          </cell>
          <cell r="E4865" t="str">
            <v>66,25</v>
          </cell>
        </row>
        <row r="4866">
          <cell r="A4866">
            <v>87755</v>
          </cell>
          <cell r="B4866" t="str">
            <v>CONTRAPISO EM ARGAMASSA TRAÇO 1:4 (CIMENTO E AREIA), PREPARO MECÂNICO COM BETONEIRA 400 L, APLICADO EM ÁREAS MOLHADAS SOBRE IMPERMEABILIZAÇÃ O, ESPESSURA 3CM. AF_06/2014</v>
          </cell>
          <cell r="C4866" t="str">
            <v>M2</v>
          </cell>
          <cell r="D4866" t="str">
            <v>CR</v>
          </cell>
          <cell r="E4866" t="str">
            <v>30,60</v>
          </cell>
        </row>
        <row r="4867">
          <cell r="A4867">
            <v>87757</v>
          </cell>
          <cell r="B4867" t="str">
            <v>CONTRAPISO EM ARGAMASSA TRAÇO 1:4 (CIMENTO E AREIA), PREPARO MANUAL, A PLICADO EM ÁREAS MOLHADAS SOBRE IMPERMEABILIZAÇÃO, ESPESSURA 3CM. AF_0 6/2014</v>
          </cell>
          <cell r="C4867" t="str">
            <v>M2</v>
          </cell>
          <cell r="D4867" t="str">
            <v>CR</v>
          </cell>
          <cell r="E4867" t="str">
            <v>33,57</v>
          </cell>
        </row>
        <row r="4868">
          <cell r="A4868">
            <v>87758</v>
          </cell>
          <cell r="B4868" t="str">
            <v>CONTRAPISO EM ARGAMASSA PRONTA, PREPARO MECÂNICO COM MISTURADOR 300 KG , APLICADO EM ÁREAS MOLHADAS SOBRE IMPERMEABILIZAÇÃO, ESPESSURA 3CM. A F_06/2014</v>
          </cell>
          <cell r="C4868" t="str">
            <v>M2</v>
          </cell>
          <cell r="D4868" t="str">
            <v>CR</v>
          </cell>
          <cell r="E4868" t="str">
            <v>57,36</v>
          </cell>
        </row>
        <row r="4869">
          <cell r="A4869">
            <v>87759</v>
          </cell>
          <cell r="B4869" t="str">
            <v>CONTRAPISO EM ARGAMASSA PRONTA, PREPARO MANUAL, APLICADO EM ÁREAS MOLH ADAS SOBRE IMPERMEABILIZAÇÃO, ESPESSURA 3CM. AF_06/2014</v>
          </cell>
          <cell r="C4869" t="str">
            <v>M2</v>
          </cell>
          <cell r="D4869" t="str">
            <v>CR</v>
          </cell>
          <cell r="E4869" t="str">
            <v>63,03</v>
          </cell>
        </row>
        <row r="4870">
          <cell r="A4870">
            <v>87765</v>
          </cell>
          <cell r="B4870" t="str">
            <v>CONTRAPISO EM ARGAMASSA TRAÇO 1:4 (CIMENTO E AREIA), PREPARO MECÂNICO COM BETONEIRA 400 L, APLICADO EM ÁREAS MOLHADAS SOBRE IMPERMEABILIZAÇÃ O, ESPESSURA 4CM. AF_06/2014</v>
          </cell>
          <cell r="C4870" t="str">
            <v>M2</v>
          </cell>
          <cell r="D4870" t="str">
            <v>CR</v>
          </cell>
          <cell r="E4870" t="str">
            <v>34,89</v>
          </cell>
        </row>
        <row r="4871">
          <cell r="A4871">
            <v>87767</v>
          </cell>
          <cell r="B4871" t="str">
            <v>CONTRAPISO EM ARGAMASSA TRAÇO 1:4 (CIMENTO E AREIA), PREPARO MANUAL, A PLICADO EM ÁREAS MOLHADAS SOBRE IMPERMEABILIZAÇÃO, ESPESSURA 4CM. AF_0 6/2014</v>
          </cell>
          <cell r="C4871" t="str">
            <v>M2</v>
          </cell>
          <cell r="D4871" t="str">
            <v>CR</v>
          </cell>
          <cell r="E4871" t="str">
            <v>38,55</v>
          </cell>
        </row>
        <row r="4872">
          <cell r="A4872">
            <v>87768</v>
          </cell>
          <cell r="B4872" t="str">
            <v>CONTRAPISO EM ARGAMASSA PRONTA, PREPARO MECÂNICO COM MISTURADOR 300 KG , APLICADO EM ÁREAS MOLHADAS SOBRE IMPERMEABILIZAÇÃO, ESPESSURA 4CM. A  F_06/2014</v>
          </cell>
          <cell r="C4872" t="str">
            <v>M2</v>
          </cell>
          <cell r="D4872" t="str">
            <v>CR</v>
          </cell>
          <cell r="E4872" t="str">
            <v>67,79</v>
          </cell>
        </row>
        <row r="4873">
          <cell r="A4873">
            <v>87769</v>
          </cell>
          <cell r="B4873" t="str">
            <v>CONTRAPISO EM ARGAMASSA PRONTA, PREPARO MANUAL, APLICADO EM ÁREAS MOLH ADAS SOBRE IMPERMEABILIZAÇÃO, ESPESSURA 4CM. AF_06/2014</v>
          </cell>
          <cell r="C4873" t="str">
            <v>M2</v>
          </cell>
          <cell r="D4873" t="str">
            <v>CR</v>
          </cell>
          <cell r="E4873" t="str">
            <v>74,77</v>
          </cell>
        </row>
        <row r="4874">
          <cell r="A4874">
            <v>88470</v>
          </cell>
          <cell r="B4874" t="str">
            <v>CONTRAPISO AUTONIVELANTE, APLICADO SOBRE LAJE, NÃO ADERIDO, ESPESSURA 3CM. AF_06/2014</v>
          </cell>
          <cell r="C4874" t="str">
            <v>M2</v>
          </cell>
          <cell r="D4874" t="str">
            <v>CR</v>
          </cell>
          <cell r="E4874" t="str">
            <v>15,62</v>
          </cell>
        </row>
        <row r="4875">
          <cell r="A4875">
            <v>88471</v>
          </cell>
          <cell r="B4875" t="str">
            <v>CONTRAPISO AUTONIVELANTE, APLICADO SOBRE LAJE, NÃO ADERIDO, ESPESSURA 4CM. AF_06/2014</v>
          </cell>
          <cell r="C4875" t="str">
            <v>M2</v>
          </cell>
          <cell r="D4875" t="str">
            <v>CR</v>
          </cell>
          <cell r="E4875" t="str">
            <v>19,31</v>
          </cell>
        </row>
        <row r="4876">
          <cell r="A4876">
            <v>88472</v>
          </cell>
          <cell r="B4876" t="str">
            <v>CONTRAPISO AUTONIVELANTE, APLICADO SOBRE LAJE, NÃO ADERIDO, ESPESSURA 5CM. AF_06/2014</v>
          </cell>
          <cell r="C4876" t="str">
            <v>M2</v>
          </cell>
          <cell r="D4876" t="str">
            <v>CR</v>
          </cell>
          <cell r="E4876" t="str">
            <v>22,20</v>
          </cell>
        </row>
        <row r="4877">
          <cell r="A4877">
            <v>88476</v>
          </cell>
          <cell r="B4877" t="str">
            <v>CONTRAPISO AUTONIVELANTE, APLICADO SOBRE LAJE, ADERIDO, ESPESSURA 2CM. AF_06/2014</v>
          </cell>
          <cell r="C4877" t="str">
            <v>M2</v>
          </cell>
          <cell r="D4877" t="str">
            <v>CR</v>
          </cell>
          <cell r="E4877" t="str">
            <v>13,07</v>
          </cell>
        </row>
        <row r="4878">
          <cell r="A4878">
            <v>88477</v>
          </cell>
          <cell r="B4878" t="str">
            <v>CONTRAPISO AUTONIVELANTE, APLICADO SOBRE LAJE, ADERIDO, ESPESSURA 3CM. AF_06/2014</v>
          </cell>
          <cell r="C4878" t="str">
            <v>M2</v>
          </cell>
          <cell r="D4878" t="str">
            <v>CR</v>
          </cell>
          <cell r="E4878" t="str">
            <v>17,83</v>
          </cell>
        </row>
        <row r="4879">
          <cell r="A4879">
            <v>88478</v>
          </cell>
          <cell r="B4879" t="str">
            <v>CONTRAPISO AUTONIVELANTE, APLICADO SOBRE LAJE, ADERIDO, ESPESSURA 4CM. AF_06/2014</v>
          </cell>
          <cell r="C4879" t="str">
            <v>M2</v>
          </cell>
          <cell r="D4879" t="str">
            <v>CR</v>
          </cell>
          <cell r="E4879" t="str">
            <v>21,68</v>
          </cell>
        </row>
        <row r="4880">
          <cell r="A4880">
            <v>89047</v>
          </cell>
          <cell r="B4880" t="str">
            <v>(COMPOSIÇÃO REPRESENTATIVA) DO SERVIÇO DE CONTRAPISO EM ARGAMASSA TRAÇ O 1:4 (CIMENTO E AREIA), PREPARO COM BETONEIRA 400 L, ESPESSURA 4 CM P ARA ÁREAS SECAS E 3 CM PARA ÁREAS MOLHADAS, PARA EDIFICAÇÃO HABITACION AL MULTIFAMILIAR (PRÉDIO). AF_11/2014</v>
          </cell>
          <cell r="C4880" t="str">
            <v>M2</v>
          </cell>
          <cell r="D4880" t="str">
            <v>CR</v>
          </cell>
          <cell r="E4880" t="str">
            <v>31,30</v>
          </cell>
        </row>
        <row r="4881">
          <cell r="A4881">
            <v>89172</v>
          </cell>
          <cell r="B4881" t="str">
            <v>(COMPOSIÇÃO REPRESENTATIVA) DO SERVIÇO DE CONTRAPISO EM ARGAMASSA TRAÇ O 1:4 (CIM E AREIA), EM BETONEIRA 400 L, ESPESSURA 4 CM ÁREAS SECAS E 3 CM ÁREAS MOLHADAS, PARA EDIFICAÇÃO HABITACIONAL UNIFAMILIAR (CASA) E EDIFICAÇÃO PÚBLICA PADRÃO. AF_11/2014</v>
          </cell>
          <cell r="C4881" t="str">
            <v>M2</v>
          </cell>
          <cell r="D4881" t="str">
            <v>CR</v>
          </cell>
          <cell r="E4881" t="str">
            <v>31,32</v>
          </cell>
        </row>
        <row r="4882">
          <cell r="A4882">
            <v>90900</v>
          </cell>
          <cell r="B4882" t="str">
            <v>CONTRAPISO ACÚSTICO EM ARGAMASSA TRAÇO 1:4 (CIMENTO E AREIA), PREPARO MECÂNICO COM BETONEIRA 400L, APLICADO EM ÁREAS SECAS MENORES QUE 15M2, ESPESSURA 5CM. AF_10/2014</v>
          </cell>
          <cell r="C4882" t="str">
            <v>M2</v>
          </cell>
          <cell r="D4882" t="str">
            <v>AS</v>
          </cell>
          <cell r="E4882" t="str">
            <v>48,60</v>
          </cell>
        </row>
        <row r="4883">
          <cell r="A4883">
            <v>90902</v>
          </cell>
          <cell r="B4883" t="str">
            <v>CONTRAPISO ACÚSTICO EM ARGAMASSA TRAÇO 1:4 (CIMENTO E AREIA), PREPARO MANUAL, APLICADO EM ÁREAS SECAS MENORES QUE 15M2, ESPESSURA 5CM. AF_10  /2014</v>
          </cell>
          <cell r="C4883" t="str">
            <v>M2</v>
          </cell>
          <cell r="D4883" t="str">
            <v>AS</v>
          </cell>
          <cell r="E4883" t="str">
            <v>52,79</v>
          </cell>
        </row>
        <row r="4884">
          <cell r="A4884">
            <v>90903</v>
          </cell>
          <cell r="B4884" t="str">
            <v>CONTRAPISO ACÚSTICO EM ARGAMASSA PRONTA, PREPARO MECÂNICO COM MISTURAD OR 300 KG, APLICADO EM ÁREAS SECAS MENORES QUE 15M2, ESPESSURA 5CM. AF _10/2014</v>
          </cell>
          <cell r="C4884" t="str">
            <v>M2</v>
          </cell>
          <cell r="D4884" t="str">
            <v>AS</v>
          </cell>
          <cell r="E4884" t="str">
            <v>86,28</v>
          </cell>
        </row>
        <row r="4885">
          <cell r="A4885">
            <v>90904</v>
          </cell>
          <cell r="B4885" t="str">
            <v>CONTRAPISO ACÚSTICO EM ARGAMASSA PRONTA, PREPARO MANUAL, APLICADO EM Á REAS SECAS MENORES QUE 15M2, ESPESSURA 5CM. AF_10/2014</v>
          </cell>
          <cell r="C4885" t="str">
            <v>M2</v>
          </cell>
          <cell r="D4885" t="str">
            <v>AS</v>
          </cell>
          <cell r="E4885" t="str">
            <v>94,28</v>
          </cell>
        </row>
        <row r="4886">
          <cell r="A4886">
            <v>90910</v>
          </cell>
          <cell r="B4886" t="str">
            <v>CONTRAPISO ACÚSTICO EM ARGAMASSA TRAÇO 1:4 (CIMENTO E AREIA), PREPARO MECÂNICO COM BETONEIRA 400L, APLICADO EM ÁREAS SECAS MENORES QUE 15M2, ESPESSURA 6CM. AF_10/2014</v>
          </cell>
          <cell r="C4886" t="str">
            <v>M2</v>
          </cell>
          <cell r="D4886" t="str">
            <v>AS</v>
          </cell>
          <cell r="E4886" t="str">
            <v>51,61</v>
          </cell>
        </row>
        <row r="4887">
          <cell r="A4887">
            <v>90912</v>
          </cell>
          <cell r="B4887" t="str">
            <v>CONTRAPISO ACÚSTICO EM ARGAMASSA TRAÇO 1:4 (CIMENTO E AREIA), PREPARO MANUAL, APLICADO EM ÁREAS SECAS MENORES QUE 15M2, ESPESSURA 6CM. AF_10 /2014</v>
          </cell>
          <cell r="C4887" t="str">
            <v>M2</v>
          </cell>
          <cell r="D4887" t="str">
            <v>AS</v>
          </cell>
          <cell r="E4887" t="str">
            <v>56,18</v>
          </cell>
        </row>
        <row r="4888">
          <cell r="A4888">
            <v>90913</v>
          </cell>
          <cell r="B4888" t="str">
            <v>CONTRAPISO ACÚSTICO EM ARGAMASSA PRONTA, PREPARO MECÂNICO COM MISTURAD OR 300 KG, APLICADO EM ÁREAS SECAS MENORES QUE 15M2, ESPESSURA 6CM. AF _10/2014</v>
          </cell>
          <cell r="C4888" t="str">
            <v>M2</v>
          </cell>
          <cell r="D4888" t="str">
            <v>AS</v>
          </cell>
          <cell r="E4888" t="str">
            <v>92,65</v>
          </cell>
        </row>
        <row r="4889">
          <cell r="A4889">
            <v>90914</v>
          </cell>
          <cell r="B4889" t="str">
            <v>CONTRAPISO ACÚSTICO EM ARGAMASSA PRONTA, PREPARO MANUAL, APLICADO EM Á REAS SECAS MENORES QUE 15M2, ESPESSURA 6CM. AF_10/2014</v>
          </cell>
          <cell r="C4889" t="str">
            <v>M2</v>
          </cell>
          <cell r="D4889" t="str">
            <v>AS</v>
          </cell>
          <cell r="E4889" t="str">
            <v>101,36</v>
          </cell>
        </row>
        <row r="4890">
          <cell r="A4890">
            <v>90920</v>
          </cell>
          <cell r="B4890" t="str">
            <v>CONTRAPISO ACÚSTICO EM ARGAMASSA TRAÇO 1:4 (CIMENTO E AREIA), PREPARO MECÂNICO COM BETONEIRA 400L, APLICADO EM ÁREAS SECAS MENORES QUE 15M2, ESPESSURA 7CM. AF_10/2014</v>
          </cell>
          <cell r="C4890" t="str">
            <v>M2</v>
          </cell>
          <cell r="D4890" t="str">
            <v>AS</v>
          </cell>
          <cell r="E4890" t="str">
            <v>57,19</v>
          </cell>
        </row>
        <row r="4891">
          <cell r="A4891">
            <v>90922</v>
          </cell>
          <cell r="B4891" t="str">
            <v>CONTRAPISO ACÚSTICO EM ARGAMASSA TRAÇO 1:4 (CIMENTO E AREIA), PREPARO MANUAL, APLICADO EM ÁREAS SECAS MENORES QUE 15M2, ESPESSURA 7CM. AF_10 /2014</v>
          </cell>
          <cell r="C4891" t="str">
            <v>M2</v>
          </cell>
          <cell r="D4891" t="str">
            <v>AS</v>
          </cell>
          <cell r="E4891" t="str">
            <v>62,43</v>
          </cell>
        </row>
        <row r="4892">
          <cell r="A4892">
            <v>90923</v>
          </cell>
          <cell r="B4892" t="str">
            <v>CONTRAPISO ACÚSTICO EM ARGAMASSA PRONTA, PREPARO MECÂNICO COM MISTURAD OR 300 KG, APLICADO EM ÁREAS SECAS MENORES QUE 15M2, ESPESSURA 7CM. AF _10/2014</v>
          </cell>
          <cell r="C4892" t="str">
            <v>M2</v>
          </cell>
          <cell r="D4892" t="str">
            <v>AS</v>
          </cell>
          <cell r="E4892" t="str">
            <v>104,37</v>
          </cell>
        </row>
        <row r="4893">
          <cell r="A4893">
            <v>90924</v>
          </cell>
          <cell r="B4893" t="str">
            <v xml:space="preserve">CONTRAPISO ACÚSTICO EM ARGAMASSA PRONTA, PREPARO MANUAL, APLICADO EM Á REAS SECAS MENORES QUE 15M2, ESPESSURA 7CM. AF_10/2014 </v>
          </cell>
          <cell r="C4893" t="str">
            <v>M2</v>
          </cell>
          <cell r="D4893" t="str">
            <v>AS</v>
          </cell>
          <cell r="E4893" t="str">
            <v>114,38</v>
          </cell>
        </row>
        <row r="4894">
          <cell r="A4894">
            <v>90930</v>
          </cell>
          <cell r="B4894" t="str">
            <v>CONTRAPISO ACÚSTICO EM ARGAMASSA TRAÇO 1:4 (CIMENTO E AREIA), PREPARO MECÂNICO COM BETONEIRA 400L, APLICADO EM ÁREAS SECAS MAIORES QUE 15M2, ESPESSURA 5CM. AF_10/2014</v>
          </cell>
          <cell r="C4894" t="str">
            <v>M2</v>
          </cell>
          <cell r="D4894" t="str">
            <v>AS</v>
          </cell>
          <cell r="E4894" t="str">
            <v>44,39</v>
          </cell>
        </row>
        <row r="4895">
          <cell r="A4895">
            <v>90932</v>
          </cell>
          <cell r="B4895" t="str">
            <v>CONTRAPISO ACÚSTICO EM ARGAMASSA TRAÇO 1:4 (CIMENTO E AREIA), PREPARO MANUAL, APLICADO EM ÁREAS SECAS MAIORES QUE 15M2, ESPESSURA 5CM. AF_10 /2014</v>
          </cell>
          <cell r="C4895" t="str">
            <v>M2</v>
          </cell>
          <cell r="D4895" t="str">
            <v>AS</v>
          </cell>
          <cell r="E4895" t="str">
            <v>48,58</v>
          </cell>
        </row>
        <row r="4896">
          <cell r="A4896">
            <v>90933</v>
          </cell>
          <cell r="B4896" t="str">
            <v>CONTRAPISO ACÚSTICO EM ARGAMASSA PRONTA, PREPARO MECÂNICO COM MISTURAD OR 300 KG, APLICADO EM ÁREAS SECAS MAIORES QUE 15M2, ESPESSURA 5CM. AF _10/2014</v>
          </cell>
          <cell r="C4896" t="str">
            <v>M2</v>
          </cell>
          <cell r="D4896" t="str">
            <v>AS</v>
          </cell>
          <cell r="E4896" t="str">
            <v>82,08</v>
          </cell>
        </row>
        <row r="4897">
          <cell r="A4897">
            <v>90934</v>
          </cell>
          <cell r="B4897" t="str">
            <v>CONTRAPISO ACÚSTICO EM ARGAMASSA PRONTA, PREPARO MANUAL, APLICADO EM Á REAS SECAS MAIORES QUE 15M2, ESPESSURA 5CM. AF_10/2014</v>
          </cell>
          <cell r="C4897" t="str">
            <v>M2</v>
          </cell>
          <cell r="D4897" t="str">
            <v>AS</v>
          </cell>
          <cell r="E4897" t="str">
            <v>90,07</v>
          </cell>
        </row>
        <row r="4898">
          <cell r="A4898">
            <v>90940</v>
          </cell>
          <cell r="B4898" t="str">
            <v>CONTRAPISO ACÚSTICO EM ARGAMASSA TRAÇO 1:4 (CIMENTO E AREIA), PREPARO MECÂNICO COM BETONEIRA 400L, APLICADO EM ÁREAS SECAS MAIORES QUE 15M2, ESPESSURA 6CM. AF_10/2014</v>
          </cell>
          <cell r="C4898" t="str">
            <v>M2</v>
          </cell>
          <cell r="D4898" t="str">
            <v>AS</v>
          </cell>
          <cell r="E4898" t="str">
            <v>47,43</v>
          </cell>
        </row>
        <row r="4899">
          <cell r="A4899">
            <v>90942</v>
          </cell>
          <cell r="B4899" t="str">
            <v>CONTRAPISO ACÚSTICO EM ARGAMASSA TRAÇO 1:4 (CIMENTO E AREIA), PREPARO MANUAL, APLICADO EM ÁREAS SECAS MAIORES QUE 15M2, ESPESSURA 6CM. AF_10 /2014</v>
          </cell>
          <cell r="C4899" t="str">
            <v>M2</v>
          </cell>
          <cell r="D4899" t="str">
            <v>AS</v>
          </cell>
          <cell r="E4899" t="str">
            <v>52,00</v>
          </cell>
        </row>
        <row r="4900">
          <cell r="A4900">
            <v>90943</v>
          </cell>
          <cell r="B4900" t="str">
            <v>CONTRAPISO ACÚSTICO EM ARGAMASSA PRONTA, PREPARO MECÂNICO COM MISTURAD OR 300 KG, APLICADO EM ÁREAS SECAS MAIORES QUE 15M2, ESPESSURA 6CM. AF _10/2014</v>
          </cell>
          <cell r="C4900" t="str">
            <v>M2</v>
          </cell>
          <cell r="D4900" t="str">
            <v>AS</v>
          </cell>
          <cell r="E4900" t="str">
            <v>88,47</v>
          </cell>
        </row>
        <row r="4901">
          <cell r="A4901">
            <v>90944</v>
          </cell>
          <cell r="B4901" t="str">
            <v>CONTRAPISO ACÚSTICO EM ARGAMASSA PRONTA, PREPARO MANUAL, APLICADO EM Á REAS SECAS MAIORES QUE 15M2, ESPESSURA 6CM. AF_10/2014</v>
          </cell>
          <cell r="C4901" t="str">
            <v>M2</v>
          </cell>
          <cell r="D4901" t="str">
            <v>AS</v>
          </cell>
          <cell r="E4901" t="str">
            <v>97,18</v>
          </cell>
        </row>
        <row r="4902">
          <cell r="A4902">
            <v>90950</v>
          </cell>
          <cell r="B4902" t="str">
            <v>CONTRAPISO ACÚSTICO EM ARGAMASSA TRAÇO 1:4 (CIMENTO E AREIA), PREPARO MECÂNICO COM BETONEIRA 400L, APLICADO EM ÁREAS SECAS MAIORES QUE 15M2, ESPESSURA 7CM. AF_10/2014</v>
          </cell>
          <cell r="C4902" t="str">
            <v>M2</v>
          </cell>
          <cell r="D4902" t="str">
            <v>AS</v>
          </cell>
          <cell r="E4902" t="str">
            <v>52,99</v>
          </cell>
        </row>
        <row r="4903">
          <cell r="A4903">
            <v>90952</v>
          </cell>
          <cell r="B4903" t="str">
            <v xml:space="preserve">CONTRAPISO ACÚSTICO EM ARGAMASSA TRAÇO 1:4 (CIMENTO E AREIA), PREPARO MANUAL, APLICADO EM ÁREAS SECAS MAIORES QUE 15M2, ESPESSURA 7CM. AF_10 /2014 </v>
          </cell>
          <cell r="C4903" t="str">
            <v>M2</v>
          </cell>
          <cell r="D4903" t="str">
            <v>AS</v>
          </cell>
          <cell r="E4903" t="str">
            <v>58,23</v>
          </cell>
        </row>
        <row r="4904">
          <cell r="A4904">
            <v>90953</v>
          </cell>
          <cell r="B4904" t="str">
            <v>CONTRAPISO ACÚSTICO EM ARGAMASSA PRONTA, PREPARO MECÂNICO COM MISTURAD OR 300 KG, APLICADO EM ÁREAS SECAS MAIORES QUE 15M2, ESPESSURA 7CM. AF _10/2014</v>
          </cell>
          <cell r="C4904" t="str">
            <v>M2</v>
          </cell>
          <cell r="D4904" t="str">
            <v>AS</v>
          </cell>
          <cell r="E4904" t="str">
            <v>100,17</v>
          </cell>
        </row>
        <row r="4905">
          <cell r="A4905">
            <v>90954</v>
          </cell>
          <cell r="B4905" t="str">
            <v>CONTRAPISO ACÚSTICO EM ARGAMASSA PRONTA, PREPARO MANUAL, APLICADO EM Á REAS SECAS MAIORES QUE 15M2, ESPESSURA 7CM. AF_10/2014</v>
          </cell>
          <cell r="C4905" t="str">
            <v>M2</v>
          </cell>
          <cell r="D4905" t="str">
            <v>AS</v>
          </cell>
          <cell r="E4905" t="str">
            <v>110,18</v>
          </cell>
        </row>
        <row r="4906">
          <cell r="A4906" t="str">
            <v>0299</v>
          </cell>
          <cell r="B4906" t="str">
            <v>LASTROS (AREIA, BRITA, CASCALHO ETC)</v>
          </cell>
        </row>
        <row r="4907">
          <cell r="A4907">
            <v>73907</v>
          </cell>
          <cell r="B4907" t="str">
            <v>CONTRAPISO/LASTRO CONCRETO CONTRAPISO/LASTRO DE CONCRETO NAO-ESTRUTURAL, E=5CM, PREPARO COM BETON EIRA</v>
          </cell>
        </row>
        <row r="4908">
          <cell r="A4908" t="str">
            <v>73907/003</v>
          </cell>
          <cell r="B4908" t="str">
            <v>CONTRAPISO/LASTRO DE CONCRETO NAO-ESTRUTURAL, E=5CM, PREPARO COM BETON EIRA</v>
          </cell>
          <cell r="C4908" t="str">
            <v>M2</v>
          </cell>
          <cell r="D4908" t="str">
            <v>CR</v>
          </cell>
          <cell r="E4908" t="str">
            <v>26,14</v>
          </cell>
        </row>
        <row r="4909">
          <cell r="A4909" t="str">
            <v>73907/006</v>
          </cell>
          <cell r="B4909" t="str">
            <v>LASTRO DE CONCRETO, ESPESSURA 3CM, PREPARO MECANICO</v>
          </cell>
          <cell r="C4909" t="str">
            <v>M2</v>
          </cell>
          <cell r="D4909" t="str">
            <v>CR</v>
          </cell>
          <cell r="E4909" t="str">
            <v>17,29</v>
          </cell>
        </row>
        <row r="4910">
          <cell r="A4910">
            <v>74048</v>
          </cell>
          <cell r="B4910" t="str">
            <v>CONTRAPISO/LASTRO CONCRETO C/IMPERMEABILIZACAO LASTRO DE CONCRETO, ESPESSURA 3 CM, PREPARO MECANICO, INCLUSO ADITIVO IMPERMEABILIZANTE</v>
          </cell>
        </row>
        <row r="4911">
          <cell r="A4911" t="str">
            <v>74048/007</v>
          </cell>
          <cell r="B4911" t="str">
            <v>LASTRO DE CONCRETO, ESPESSURA 3 CM, PREPARO MECANICO, INCLUSO ADITIVO IMPERMEABILIZANTE</v>
          </cell>
          <cell r="C4911" t="str">
            <v>M2</v>
          </cell>
          <cell r="D4911" t="str">
            <v>CR</v>
          </cell>
          <cell r="E4911" t="str">
            <v>19,91</v>
          </cell>
        </row>
        <row r="4912">
          <cell r="A4912" t="str">
            <v>0308</v>
          </cell>
          <cell r="B4912" t="str">
            <v>RODAPE VINILICO/BORRACHA</v>
          </cell>
        </row>
        <row r="4913">
          <cell r="A4913">
            <v>72189</v>
          </cell>
          <cell r="B4913" t="str">
            <v>RODAPE VINILICO ALTURA 5CM, ESPESSURA 1MM, FIXADO COM COLA</v>
          </cell>
          <cell r="C4913" t="str">
            <v>M</v>
          </cell>
          <cell r="D4913" t="str">
            <v>CR</v>
          </cell>
          <cell r="E4913" t="str">
            <v>19,79</v>
          </cell>
        </row>
        <row r="4914">
          <cell r="A4914">
            <v>72190</v>
          </cell>
          <cell r="B4914" t="str">
            <v>RODAPE BORRACHA LISO, ALTURA = 7CM, ESPESSURA = 2 MM, PARA ARGAMASSA</v>
          </cell>
          <cell r="C4914" t="str">
            <v>M</v>
          </cell>
          <cell r="D4914" t="str">
            <v>CR</v>
          </cell>
          <cell r="E4914" t="str">
            <v>23,27</v>
          </cell>
        </row>
        <row r="4915">
          <cell r="A4915" t="str">
            <v>0106</v>
          </cell>
          <cell r="B4915" t="str">
            <v>CHAPISCO</v>
          </cell>
        </row>
        <row r="4916">
          <cell r="A4916">
            <v>74199</v>
          </cell>
          <cell r="B4916" t="str">
            <v>CHAPISCO RUSTICO/PAREDES ARG CIM/AREIA 1:3 E=2,0CM CHAPISCO RUSTICO TRACO 1:3 (CIMENTO E AREIA GROSSA), ESPESSURA 2CM, PR EPARO MANUAL DA ARGAMASSA</v>
          </cell>
        </row>
        <row r="4917">
          <cell r="A4917" t="str">
            <v>74199/001</v>
          </cell>
          <cell r="B4917" t="str">
            <v>CHAPISCO RUSTICO TRACO 1:3 (CIMENTO E AREIA GROSSA), ESPESSURA 2CM, PR EPARO MANUAL DA ARGAMASSA</v>
          </cell>
          <cell r="C4917" t="str">
            <v>M2</v>
          </cell>
          <cell r="D4917" t="str">
            <v>CR</v>
          </cell>
          <cell r="E4917" t="str">
            <v>24,34</v>
          </cell>
        </row>
        <row r="4918">
          <cell r="A4918">
            <v>87871</v>
          </cell>
          <cell r="B4918" t="str">
            <v>CHAPISCO APLICADO SOMENTE EM ESTRUTURAS DE CONCRETO EM ALVENARIAS INTE RNAS, COM DESEMPENADEIRA DENTADA. ARGAMASSA INDUSTRIALIZADA COM PREPAR O MANUAL. AF_06/2014</v>
          </cell>
          <cell r="C4918" t="str">
            <v>M2</v>
          </cell>
          <cell r="D4918" t="str">
            <v>CR</v>
          </cell>
          <cell r="E4918" t="str">
            <v>12,20</v>
          </cell>
        </row>
        <row r="4919">
          <cell r="A4919">
            <v>87872</v>
          </cell>
          <cell r="B4919" t="str">
            <v>CHAPISCO APLICADO SOMENTE EM ESTRUTURAS DE CONCRETO EM ALVENARIAS INTE RNAS, COM DESEMPENADEIRA DENTADA.  ARGAMASSA INDUSTRIALIZADA COM PREPA RO EM MISTURADOR 300 KG. AF_06/2014</v>
          </cell>
          <cell r="C4919" t="str">
            <v>M2</v>
          </cell>
          <cell r="D4919" t="str">
            <v>CR</v>
          </cell>
          <cell r="E4919" t="str">
            <v>11,72</v>
          </cell>
        </row>
        <row r="4920">
          <cell r="A4920">
            <v>87873</v>
          </cell>
          <cell r="B4920" t="str">
            <v>CHAPISCO APLICADO EM ALVENARIAS E ESTRUTURAS DE CONCRETO INTERNAS, COM  ROLO PARA TEXTURA ACRÍLICA.  ARGAMASSA TRAÇO 1:4 E EMULSÃO POLIMÉRICA (ADESIVO) COM PREPARO MANUAL. AF_06/2014</v>
          </cell>
          <cell r="C4920" t="str">
            <v>M2</v>
          </cell>
          <cell r="D4920" t="str">
            <v>CR</v>
          </cell>
          <cell r="E4920" t="str">
            <v>3,65</v>
          </cell>
        </row>
        <row r="4921">
          <cell r="A4921">
            <v>87874</v>
          </cell>
          <cell r="B4921" t="str">
            <v>CHAPISCO APLICADO EM ALVENARIAS E ESTRUTURAS DE CONCRETO INTERNAS, COM ROLO PARA TEXTURA ACRÍLICA.  ARGAMASSA TRAÇO 1:4 E EMULSÃO POLIMÉRICA (ADESIVO) COM PREPARO EM BETONEIRA 400L. AF_06/2014</v>
          </cell>
          <cell r="C4921" t="str">
            <v>M2</v>
          </cell>
          <cell r="D4921" t="str">
            <v>CR</v>
          </cell>
          <cell r="E4921" t="str">
            <v>3,56</v>
          </cell>
        </row>
        <row r="4922">
          <cell r="A4922">
            <v>87876</v>
          </cell>
          <cell r="B4922" t="str">
            <v>CHAPISCO APLICADO EM ALVENARIAS E ESTRUTURAS DE CONCRETO INTERNAS, COM ROLO PARA TEXTURA ACRÍLICA.  ARGAMASSA INDUSTRIALIZADA COM PREPARO MA NUAL. AF_06/2014</v>
          </cell>
          <cell r="C4922" t="str">
            <v>M2</v>
          </cell>
          <cell r="D4922" t="str">
            <v>CR</v>
          </cell>
          <cell r="E4922" t="str">
            <v>6,48</v>
          </cell>
        </row>
        <row r="4923">
          <cell r="A4923">
            <v>87877</v>
          </cell>
          <cell r="B4923" t="str">
            <v>CHAPISCO APLICADO EM ALVENARIAS E ESTRUTURAS DE CONCRETO INTERNAS, COM ROLO PARA TEXTURA ACRÍLICA.  ARGAMASSA INDUSTRIALIZADA COM PREPARO EM MISTURADOR 300 KG. AF_06/2014</v>
          </cell>
          <cell r="C4923" t="str">
            <v>M2</v>
          </cell>
          <cell r="D4923" t="str">
            <v>CR</v>
          </cell>
          <cell r="E4923" t="str">
            <v>6,26</v>
          </cell>
        </row>
        <row r="4924">
          <cell r="A4924">
            <v>87878</v>
          </cell>
          <cell r="B4924" t="str">
            <v>CHAPISCO APLICADO EM ALVENARIAS E ESTRUTURAS DE CONCRETO INTERNAS, COM COLHER DE PEDREIRO.  ARGAMASSA TRAÇO 1:3 COM PREPARO MANUAL. AF_06/20 14</v>
          </cell>
          <cell r="C4924" t="str">
            <v>M2</v>
          </cell>
          <cell r="D4924" t="str">
            <v>CR</v>
          </cell>
          <cell r="E4924" t="str">
            <v>2,77</v>
          </cell>
        </row>
        <row r="4925">
          <cell r="A4925">
            <v>87879</v>
          </cell>
          <cell r="B4925" t="str">
            <v>CHAPISCO APLICADO EM ALVENARIAS E ESTRUTURAS DE CONCRETO INTERNAS, COM COLHER DE PEDREIRO.  ARGAMASSA TRAÇO 1:3 COM PREPARO EM BETONEIRA 400 L. AF_06/2014</v>
          </cell>
          <cell r="C4925" t="str">
            <v>M2</v>
          </cell>
          <cell r="D4925" t="str">
            <v>CR</v>
          </cell>
          <cell r="E4925" t="str">
            <v>2,46</v>
          </cell>
        </row>
        <row r="4926">
          <cell r="A4926">
            <v>87881</v>
          </cell>
          <cell r="B4926" t="str">
            <v>CHAPISCO APLICADO NO TETO, COM ROLO PARA TEXTURA ACRÍLICA. ARGAMASSA T RAÇO 1:4 E EMULSÃO POLIMÉRICA (ADESIVO) COM PREPARO MANUAL. AF_06/2014</v>
          </cell>
          <cell r="C4926" t="str">
            <v>M2</v>
          </cell>
          <cell r="D4926" t="str">
            <v>CR</v>
          </cell>
          <cell r="E4926" t="str">
            <v>3,58</v>
          </cell>
        </row>
        <row r="4927">
          <cell r="A4927">
            <v>87882</v>
          </cell>
          <cell r="B4927" t="str">
            <v>CHAPISCO APLICADO NO TETO, COM ROLO PARA TEXTURA ACRÍLICA. ARGAMASSA T RAÇO 1:4 E EMULSÃO POLIMÉRICA (ADESIVO) COM PREPARO EM BETONEIRA 400L. AF_06/2014</v>
          </cell>
          <cell r="C4927" t="str">
            <v>M2</v>
          </cell>
          <cell r="D4927" t="str">
            <v>CR</v>
          </cell>
          <cell r="E4927" t="str">
            <v>3,49</v>
          </cell>
        </row>
        <row r="4928">
          <cell r="A4928">
            <v>87884</v>
          </cell>
          <cell r="B4928" t="str">
            <v>CHAPISCO APLICADO NO TETO, COM ROLO PARA TEXTURA ACRÍLICA. ARGAMASSA I NDUSTRIALIZADA COM PREPARO MANUAL. AF_06/2014</v>
          </cell>
          <cell r="C4928" t="str">
            <v>M2</v>
          </cell>
          <cell r="D4928" t="str">
            <v>CR</v>
          </cell>
          <cell r="E4928" t="str">
            <v>6,41</v>
          </cell>
        </row>
        <row r="4929">
          <cell r="A4929">
            <v>87885</v>
          </cell>
          <cell r="B4929" t="str">
            <v>CHAPISCO APLICADO NO TETO, COM ROLO PARA TEXTURA ACRÍLICA. ARGAMASSA I NDUSTRIALIZADA COM PREPARO EM MISTURADOR 300 KG. AF_06/2014</v>
          </cell>
          <cell r="C4929" t="str">
            <v>M2</v>
          </cell>
          <cell r="D4929" t="str">
            <v>CR</v>
          </cell>
          <cell r="E4929" t="str">
            <v>6,19</v>
          </cell>
        </row>
        <row r="4930">
          <cell r="A4930">
            <v>87886</v>
          </cell>
          <cell r="B4930" t="str">
            <v xml:space="preserve">CHAPISCO APLICADO NO TETO, COM DESEMPENADEIRA DENTADA. ARGAMASSA INDUS TRIALIZADA COM PREPARO MANUAL. AF_06/2014 </v>
          </cell>
          <cell r="C4930" t="str">
            <v>M2</v>
          </cell>
          <cell r="D4930" t="str">
            <v>CR</v>
          </cell>
          <cell r="E4930" t="str">
            <v>16,41</v>
          </cell>
        </row>
        <row r="4931">
          <cell r="A4931">
            <v>87887</v>
          </cell>
          <cell r="B4931" t="str">
            <v>CHAPISCO APLICADO NO TETO, COM DESEMPENADEIRA DENTADA. ARGAMASSA INDUS TRIALIZADA COM PREPARO EM MISTURADOR 300 KG. AF_06/2014</v>
          </cell>
          <cell r="C4931" t="str">
            <v>M2</v>
          </cell>
          <cell r="D4931" t="str">
            <v>CR</v>
          </cell>
          <cell r="E4931" t="str">
            <v>15,93</v>
          </cell>
        </row>
        <row r="4932">
          <cell r="A4932">
            <v>87888</v>
          </cell>
          <cell r="B4932" t="str">
            <v>CHAPISCO APLICADO EM ALVENARIA (SEM PRESENÇA DE VÃOS) E ESTRUTURAS DE CONCRETO DE FACHADA, COM ROLO PARA TEXTURA ACRÍLICA.  ARGAMASSA TRAÇO 1:4 E EMULSÃO POLIMÉRICA (ADESIVO) COM PREPARO MANUAL. AF_06/2014</v>
          </cell>
          <cell r="C4932" t="str">
            <v>M2</v>
          </cell>
          <cell r="D4932" t="str">
            <v>CR</v>
          </cell>
          <cell r="E4932" t="str">
            <v>4,53</v>
          </cell>
        </row>
        <row r="4933">
          <cell r="A4933">
            <v>87889</v>
          </cell>
          <cell r="B4933" t="str">
            <v>CHAPISCO APLICADO EM ALVENARIA (SEM PRESENÇA DE VÃOS) E ESTRUTURAS DE CONCRETO DE FACHADA, COM ROLO PARA TEXTURA ACRÍLICA.  ARGAMASSA TRAÇO 1:4 E EMULSÃO POLIMÉRICA (ADESIVO) COM PREPARO EM BETONEIRA 400L. AF_0 6/2014</v>
          </cell>
          <cell r="C4933" t="str">
            <v>M2</v>
          </cell>
          <cell r="D4933" t="str">
            <v>CR</v>
          </cell>
          <cell r="E4933" t="str">
            <v>4,44</v>
          </cell>
        </row>
        <row r="4934">
          <cell r="A4934">
            <v>87891</v>
          </cell>
          <cell r="B4934" t="str">
            <v>CHAPISCO APLICADO EM ALVENARIA (SEM PRESENÇA DE VÃOS) E ESTRUTURAS DE CONCRETO DE FACHADA, COM ROLO PARA TEXTURA ACRÍLICA.  ARGAMASSA INDUST RIALIZADA COM PREPARO MANUAL. AF_06/2014</v>
          </cell>
          <cell r="C4934" t="str">
            <v>M2</v>
          </cell>
          <cell r="D4934" t="str">
            <v>CR</v>
          </cell>
          <cell r="E4934" t="str">
            <v>7,36</v>
          </cell>
        </row>
        <row r="4935">
          <cell r="A4935">
            <v>87892</v>
          </cell>
          <cell r="B4935" t="str">
            <v>CHAPISCO APLICADO EM ALVENARIA (SEM PRESENÇA DE VÃOS) E ESTRUTURAS DE CONCRETO DE FACHADA, COM ROLO PARA TEXTURA ACRÍLICA.  ARGAMASSA INDUST RIALIZADA COM PREPARO EM MISTURADOR 300 KG. AF_06/2014</v>
          </cell>
          <cell r="C4935" t="str">
            <v>M2</v>
          </cell>
          <cell r="D4935" t="str">
            <v>CR</v>
          </cell>
          <cell r="E4935" t="str">
            <v>7,14</v>
          </cell>
        </row>
        <row r="4936">
          <cell r="A4936">
            <v>87893</v>
          </cell>
          <cell r="B4936" t="str">
            <v>CHAPISCO APLICADO EM ALVENARIA (SEM PRESENÇA DE VÃOS) E ESTRUTURAS DE CONCRETO DE FACHADA, COM COLHER DE PEDREIRO.  ARGAMASSA TRAÇO 1:3 COM PREPARO MANUAL. AF_06/2014</v>
          </cell>
          <cell r="C4936" t="str">
            <v>M2</v>
          </cell>
          <cell r="D4936" t="str">
            <v>CR</v>
          </cell>
          <cell r="E4936" t="str">
            <v>4,30</v>
          </cell>
        </row>
        <row r="4937">
          <cell r="A4937">
            <v>87894</v>
          </cell>
          <cell r="B4937" t="str">
            <v>CHAPISCO APLICADO EM ALVENARIA (SEM PRESENÇA DE VÃOS) E ESTRUTURAS DE CONCRETO DE FACHADA, COM COLHER DE PEDREIRO.  ARGAMASSA TRAÇO 1:3 COM PREPARO EM BETONEIRA 400L. AF_06/2014</v>
          </cell>
          <cell r="C4937" t="str">
            <v>M2</v>
          </cell>
          <cell r="D4937" t="str">
            <v>CR</v>
          </cell>
          <cell r="E4937" t="str">
            <v>3,99</v>
          </cell>
        </row>
        <row r="4938">
          <cell r="A4938">
            <v>87896</v>
          </cell>
          <cell r="B4938" t="str">
            <v>CHAPISCO APLICADO EM ALVENARIA (SEM PRESENÇA DE VÃOS) E ESTRUTURAS DE CONCRETO DE FACHADA, COM EQUIPAMENTO DE PROJEÇÃO.  ARGAMASSA TRAÇO 1:3 COM PREPARO MANUAL. AF_06/2014</v>
          </cell>
          <cell r="C4938" t="str">
            <v>M2</v>
          </cell>
          <cell r="D4938" t="str">
            <v>CR</v>
          </cell>
          <cell r="E4938" t="str">
            <v>3,98</v>
          </cell>
        </row>
        <row r="4939">
          <cell r="A4939">
            <v>87897</v>
          </cell>
          <cell r="B4939" t="str">
            <v>CHAPISCO APLICADO EM ALVENARIA (SEM PRESENÇA DE VÃOS) E ESTRUTURAS DE CONCRETO DE FACHADA, COM EQUIPAMENTO DE PROJEÇÃO.  ARGAMASSA TRAÇO 1:3 COM PREPARO EM BETONEIRA 400 L. AF_06/2014</v>
          </cell>
          <cell r="C4939" t="str">
            <v>M2</v>
          </cell>
          <cell r="D4939" t="str">
            <v>CR</v>
          </cell>
          <cell r="E4939" t="str">
            <v>3,67</v>
          </cell>
        </row>
        <row r="4940">
          <cell r="A4940">
            <v>87899</v>
          </cell>
          <cell r="B4940" t="str">
            <v>CHAPISCO APLICADO EM ALVENARIA (COM PRESENÇA DE VÃOS) E ESTRUTURAS DE  CONCRETO DE FACHADA, COM ROLO PARA TEXTURA ACRÍLICA.  ARGAMASSA TRAÇO 1:4 E EMULSÃO POLIMÉRICA (ADESIVO) COM PREPARO MANUAL. AF_06/2014</v>
          </cell>
          <cell r="C4940" t="str">
            <v>M2</v>
          </cell>
          <cell r="D4940" t="str">
            <v>CR</v>
          </cell>
          <cell r="E4940" t="str">
            <v>5,31</v>
          </cell>
        </row>
        <row r="4941">
          <cell r="A4941">
            <v>87900</v>
          </cell>
          <cell r="B4941" t="str">
            <v>CHAPISCO APLICADO EM ALVENARIA (COM PRESENÇA DE VÃOS) E ESTRUTURAS DE CONCRETO DE FACHADA, COM ROLO PARA TEXTURA ACRÍLICA.  ARGAMASSA TRAÇO 1:4 E EMULSÃO POLIMÉRICA (ADESIVO) COM PREPARO EM BETONEIRA 400L. AF_0 6/2014</v>
          </cell>
          <cell r="C4941" t="str">
            <v>M2</v>
          </cell>
          <cell r="D4941" t="str">
            <v>CR</v>
          </cell>
          <cell r="E4941" t="str">
            <v>5,22</v>
          </cell>
        </row>
        <row r="4942">
          <cell r="A4942">
            <v>87902</v>
          </cell>
          <cell r="B4942" t="str">
            <v>CHAPISCO APLICADO EM ALVENARIA (COM PRESENÇA DE VÃOS) E ESTRUTURAS DE CONCRETO DE FACHADA, COM ROLO PARA TEXTURA ACRÍLICA.  ARGAMASSA INDUST RIALIZADA COM PREPARO MANUAL. AF_06/2014</v>
          </cell>
          <cell r="C4942" t="str">
            <v>M2</v>
          </cell>
          <cell r="D4942" t="str">
            <v>CR</v>
          </cell>
          <cell r="E4942" t="str">
            <v>8,14</v>
          </cell>
        </row>
        <row r="4943">
          <cell r="A4943">
            <v>87903</v>
          </cell>
          <cell r="B4943" t="str">
            <v>CHAPISCO APLICADO EM ALVENARIA (COM PRESENÇA DE VÃOS) E ESTRUTURAS DE CONCRETO DE FACHADA, COM ROLO PARA TEXTURA ACRÍLICA.  ARGAMASSA INDUST RIALIZADA COM PREPARO EM MISTURADOR 300 KG. AF_06/2014</v>
          </cell>
          <cell r="C4943" t="str">
            <v>M2</v>
          </cell>
          <cell r="D4943" t="str">
            <v>CR</v>
          </cell>
          <cell r="E4943" t="str">
            <v>7,92</v>
          </cell>
        </row>
        <row r="4944">
          <cell r="A4944">
            <v>87904</v>
          </cell>
          <cell r="B4944" t="str">
            <v>CHAPISCO APLICADO EM ALVENARIA (COM PRESENÇA DE VÃOS) E ESTRUTURAS DE CONCRETO DE FACHADA, COM COLHER DE PEDREIRO.  ARGAMASSA TRAÇO 1:3 COM PREPARO MANUAL. AF_06/2014</v>
          </cell>
          <cell r="C4944" t="str">
            <v>M2</v>
          </cell>
          <cell r="D4944" t="str">
            <v>CR</v>
          </cell>
          <cell r="E4944" t="str">
            <v>5,60</v>
          </cell>
        </row>
        <row r="4945">
          <cell r="A4945">
            <v>87905</v>
          </cell>
          <cell r="B4945" t="str">
            <v>CHAPISCO APLICADO EM ALVENARIA (COM PRESENÇA DE VÃOS) E ESTRUTURAS DE CONCRETO DE FACHADA, COM COLHER DE PEDREIRO.  ARGAMASSA TRAÇO 1:3 COM PREPARO EM BETONEIRA 400L. AF_06/2014</v>
          </cell>
          <cell r="C4945" t="str">
            <v>M2</v>
          </cell>
          <cell r="D4945" t="str">
            <v>CR</v>
          </cell>
          <cell r="E4945" t="str">
            <v>5,29</v>
          </cell>
        </row>
        <row r="4946">
          <cell r="A4946">
            <v>87907</v>
          </cell>
          <cell r="B4946" t="str">
            <v>CHAPISCO APLICADO EM ALVENARIA (COM PRESENÇA DE VÃOS) E ESTRUTURAS DE CONCRETO DE FACHADA, COM EQUIPAMENTO DE PROJEÇÃO.  ARGAMASSA TRAÇO 1:3 COM PREPARO MANUAL. AF_06/2014</v>
          </cell>
          <cell r="C4946" t="str">
            <v>M2</v>
          </cell>
          <cell r="D4946" t="str">
            <v>CR</v>
          </cell>
          <cell r="E4946" t="str">
            <v>5,14</v>
          </cell>
        </row>
        <row r="4947">
          <cell r="A4947">
            <v>87908</v>
          </cell>
          <cell r="B4947" t="str">
            <v>CHAPISCO APLICADO EM ALVENARIA (COM PRESENÇA DE VÃOS) E ESTRUTURAS DE CONCRETO DE FACHADA, COM EQUIPAMENTO DE PROJEÇÃO.  ARGAMASSA TRAÇO 1:3 COM PREPARO EM BETONEIRA 400 L. AF_06/2014</v>
          </cell>
          <cell r="C4947" t="str">
            <v>M2</v>
          </cell>
          <cell r="D4947" t="str">
            <v>CR</v>
          </cell>
          <cell r="E4947" t="str">
            <v>4,83</v>
          </cell>
        </row>
        <row r="4948">
          <cell r="A4948">
            <v>87910</v>
          </cell>
          <cell r="B4948" t="str">
            <v>CHAPISCO APLICADO SOMENTE NA ESTRUTURA DE CONCRETO DA FACHADA, COM DES EMPENADEIRA DENTADA. ARGAMASSA INDUSTRIALIZADA COM PREPARO MANUAL. AF_ 06/2014</v>
          </cell>
          <cell r="C4948" t="str">
            <v>M2</v>
          </cell>
          <cell r="D4948" t="str">
            <v>CR</v>
          </cell>
          <cell r="E4948" t="str">
            <v>16,23</v>
          </cell>
        </row>
        <row r="4949">
          <cell r="A4949">
            <v>87911</v>
          </cell>
          <cell r="B4949" t="str">
            <v>CHAPISCO APLICADO SOMENTE NA ESTRUTURA DE CONCRETO DA FACHADA, COM DES  EMPENADEIRA DENTADA. ARGAMASSA INDUSTRIALIZADA COM PREPARO EM MISTURAD OR 300 KG. AF_06/2014</v>
          </cell>
          <cell r="C4949" t="str">
            <v>M2</v>
          </cell>
          <cell r="D4949" t="str">
            <v>CR</v>
          </cell>
          <cell r="E4949" t="str">
            <v>15,74</v>
          </cell>
        </row>
        <row r="4950">
          <cell r="A4950" t="str">
            <v>0107</v>
          </cell>
          <cell r="B4950" t="str">
            <v>EMBOCO BARRA LISA COM ARGAMASSA TRACO 1:4 (CIMENTO E AREIA GROSSA), ESPESSURA 2,0CM, INCLUSO ADITIVO IMPERMEABILIZANTE, PREPARO MECANICO DA ARGAMAS SA</v>
          </cell>
        </row>
        <row r="4951">
          <cell r="A4951">
            <v>5991</v>
          </cell>
          <cell r="B4951" t="str">
            <v>BARRA LISA COM ARGAMASSA TRACO 1:4 (CIMENTO E AREIA GROSSA), ESPESSURA 2,0CM, INCLUSO ADITIVO IMPERMEABILIZANTE, PREPARO MECANICO DA ARGAMAS SA</v>
          </cell>
          <cell r="C4951" t="str">
            <v>M2</v>
          </cell>
          <cell r="D4951" t="str">
            <v>CR</v>
          </cell>
          <cell r="E4951" t="str">
            <v>33,29</v>
          </cell>
        </row>
        <row r="4952">
          <cell r="A4952">
            <v>5997</v>
          </cell>
          <cell r="B4952" t="str">
            <v>BARRA LISA COM ARGAMASSA TRACO 1:4 (CIMENTO E AREIA GROSSA), ESPESSURA 2,0CM, PREPARO MECANICO DA ARGAMASSA</v>
          </cell>
          <cell r="C4952" t="str">
            <v>M2</v>
          </cell>
          <cell r="D4952" t="str">
            <v>CR</v>
          </cell>
          <cell r="E4952" t="str">
            <v>31,55</v>
          </cell>
        </row>
        <row r="4953">
          <cell r="A4953">
            <v>84023</v>
          </cell>
          <cell r="B4953" t="str">
            <v>BARRA LISA TRACO 1:3 (CIMENTO E AREIA MEDIA), ESPESSURA 1,5CM, PREPARO MANUAL DA ARGAMASSA</v>
          </cell>
          <cell r="C4953" t="str">
            <v>M2</v>
          </cell>
          <cell r="D4953" t="str">
            <v>CR</v>
          </cell>
          <cell r="E4953" t="str">
            <v>31,38</v>
          </cell>
        </row>
        <row r="4954">
          <cell r="A4954">
            <v>84024</v>
          </cell>
          <cell r="B4954" t="str">
            <v>BARRA LISA TRACO 1:3 (CIMENTO E AREIA MEDIA), ESPESSURA 1,0CM, PREPARO MANUAL DA ARGAMASSA</v>
          </cell>
          <cell r="C4954" t="str">
            <v>M2</v>
          </cell>
          <cell r="D4954" t="str">
            <v>CR</v>
          </cell>
          <cell r="E4954" t="str">
            <v>29,51</v>
          </cell>
        </row>
        <row r="4955">
          <cell r="A4955">
            <v>84026</v>
          </cell>
          <cell r="B4955" t="str">
            <v>BARRA LISA TRACO 1:4 (CIMENTO E AREIA MEDIA), ESPESSURA 2,0CM, PREPARO MANUAL DA ARGAMASSA</v>
          </cell>
          <cell r="C4955" t="str">
            <v>M2</v>
          </cell>
          <cell r="D4955" t="str">
            <v>CR</v>
          </cell>
          <cell r="E4955" t="str">
            <v>37,28</v>
          </cell>
        </row>
        <row r="4956">
          <cell r="A4956">
            <v>84027</v>
          </cell>
          <cell r="B4956" t="str">
            <v>BARRA LISA TRACO 1:3 (CIMENTO E AREIA MEDIA), ESPESSURA 0,5CM, PREPARO MANUAL DA ARGAMASSA</v>
          </cell>
          <cell r="C4956" t="str">
            <v>M2</v>
          </cell>
          <cell r="D4956" t="str">
            <v>CR</v>
          </cell>
          <cell r="E4956" t="str">
            <v>24,82</v>
          </cell>
        </row>
        <row r="4957">
          <cell r="A4957">
            <v>84028</v>
          </cell>
          <cell r="B4957" t="str">
            <v>BARRA LISA TRACO 1:4 (CIMENTO E AREIA MEDIA), COM CORANTE AMARELO, ESP ESSURA 2,0CM, PREPARO MANUAL DA ARGAMASSA</v>
          </cell>
          <cell r="C4957" t="str">
            <v>M2</v>
          </cell>
          <cell r="D4957" t="str">
            <v>CR</v>
          </cell>
          <cell r="E4957" t="str">
            <v>41,76</v>
          </cell>
        </row>
        <row r="4958">
          <cell r="A4958">
            <v>84072</v>
          </cell>
          <cell r="B4958" t="str">
            <v>BARRA LISA TRACO 1:3 (CIMENTO E AREIA MEDIA NAO PENEIRADA), INCLUSO AD ITIVO IMPERMEABILIZANTE, ESPESSURA 0,5CM, PREPARO MANUAL DA ARGAMASSA</v>
          </cell>
          <cell r="C4958" t="str">
            <v>M2</v>
          </cell>
          <cell r="D4958" t="str">
            <v>CR</v>
          </cell>
          <cell r="E4958" t="str">
            <v>25,19</v>
          </cell>
        </row>
        <row r="4959">
          <cell r="A4959">
            <v>87411</v>
          </cell>
          <cell r="B4959" t="str">
            <v>APLICAÇÃO MANUAL DE GESSO DESEMPENADO (SEM TALISCAS) EM TETO DE AMBIEN TES DE ÁREA MAIOR QUE 10M², ESPESSURA DE 0,5CM. AF_06/2014</v>
          </cell>
          <cell r="C4959" t="str">
            <v>M2</v>
          </cell>
          <cell r="D4959" t="str">
            <v>CR</v>
          </cell>
          <cell r="E4959" t="str">
            <v>9,39</v>
          </cell>
        </row>
        <row r="4960">
          <cell r="A4960">
            <v>87412</v>
          </cell>
          <cell r="B4960" t="str">
            <v>APLICAÇÃO MANUAL DE GESSO DESEMPENADO (SEM TALISCAS) EM TETO DE AMBIEN TES DE ÁREA ENTRE 5M² E 10M², ESPESSURA DE 0,5CM. AF_06/2014</v>
          </cell>
          <cell r="C4960" t="str">
            <v>M2</v>
          </cell>
          <cell r="D4960" t="str">
            <v>CR</v>
          </cell>
          <cell r="E4960" t="str">
            <v>13,38</v>
          </cell>
        </row>
        <row r="4961">
          <cell r="A4961">
            <v>87413</v>
          </cell>
          <cell r="B4961" t="str">
            <v>APLICAÇÃO MANUAL DE GESSO DESEMPENADO (SEM TALISCAS) EM TETO DE AMBIEN TES DE ÁREA MENOR QUE 5M², ESPESSURA DE 0,5CM. AF_06/2014</v>
          </cell>
          <cell r="C4961" t="str">
            <v>M2</v>
          </cell>
          <cell r="D4961" t="str">
            <v>CR</v>
          </cell>
          <cell r="E4961" t="str">
            <v>15,66</v>
          </cell>
        </row>
        <row r="4962">
          <cell r="A4962">
            <v>87414</v>
          </cell>
          <cell r="B4962" t="str">
            <v xml:space="preserve">APLICAÇÃO MANUAL DE GESSO DESEMPENADO (SEM TALISCAS) EM TETO DE AMBIEN TES DE ÁREA MAIOR QUE 10M², ESPESSURA DE 1,0CM. AF_06/2014 </v>
          </cell>
          <cell r="C4962" t="str">
            <v>M2</v>
          </cell>
          <cell r="D4962" t="str">
            <v>CR</v>
          </cell>
          <cell r="E4962" t="str">
            <v>13,95</v>
          </cell>
        </row>
        <row r="4963">
          <cell r="A4963">
            <v>87415</v>
          </cell>
          <cell r="B4963" t="str">
            <v>APLICAÇÃO MANUAL DE GESSO DESEMPENADO (SEM TALISCAS) EM TETO DE AMBIEN TES DE ÁREA ENTRE 5M² E 10M², ESPESSURA DE 1,0CM. AF_06/2014</v>
          </cell>
          <cell r="C4963" t="str">
            <v>M2</v>
          </cell>
          <cell r="D4963" t="str">
            <v>CR</v>
          </cell>
          <cell r="E4963" t="str">
            <v>17,83</v>
          </cell>
        </row>
        <row r="4964">
          <cell r="A4964">
            <v>87416</v>
          </cell>
          <cell r="B4964" t="str">
            <v>APLICAÇÃO MANUAL DE GESSO DESEMPENADO (SEM TALISCAS) EM TETO DE AMBIEN TES DE ÁREA MENOR QUE 5M², ESPESSURA DE 1,0CM. AF_06/2014</v>
          </cell>
          <cell r="C4964" t="str">
            <v>M2</v>
          </cell>
          <cell r="D4964" t="str">
            <v>CR</v>
          </cell>
          <cell r="E4964" t="str">
            <v>20,25</v>
          </cell>
        </row>
        <row r="4965">
          <cell r="A4965">
            <v>87417</v>
          </cell>
          <cell r="B4965" t="str">
            <v>APLICAÇÃO MANUAL DE GESSO DESEMPENADO (SEM TALISCAS) EM PAREDES DE AMB IENTES DE ÁREA MAIOR QUE 10M², ESPESSURA DE 0,5CM. AF_06/2014</v>
          </cell>
          <cell r="C4965" t="str">
            <v>M2</v>
          </cell>
          <cell r="D4965" t="str">
            <v>CR</v>
          </cell>
          <cell r="E4965" t="str">
            <v>9,95</v>
          </cell>
        </row>
        <row r="4966">
          <cell r="A4966">
            <v>87418</v>
          </cell>
          <cell r="B4966" t="str">
            <v>APLICAÇÃO MANUAL DE GESSO DESEMPENADO (SEM TALISCAS) EM PAREDES DE AMB IENTES DE ÁREA ENTRE 5M² E 10M², ESPESSURA DE 0,5CM. AF_06/2014</v>
          </cell>
          <cell r="C4966" t="str">
            <v>M2</v>
          </cell>
          <cell r="D4966" t="str">
            <v>CR</v>
          </cell>
          <cell r="E4966" t="str">
            <v>10,25</v>
          </cell>
        </row>
        <row r="4967">
          <cell r="A4967">
            <v>87419</v>
          </cell>
          <cell r="B4967" t="str">
            <v>APLICAÇÃO MANUAL DE GESSO DESEMPENADO (SEM TALISCAS) EM PAREDES DE AMB IENTES DE ÁREA MENOR QUE 5M², ESPESSURA DE 0,5CM. AF_06/2014</v>
          </cell>
          <cell r="C4967" t="str">
            <v>M2</v>
          </cell>
          <cell r="D4967" t="str">
            <v>CR</v>
          </cell>
          <cell r="E4967" t="str">
            <v>11,10</v>
          </cell>
        </row>
        <row r="4968">
          <cell r="A4968">
            <v>87420</v>
          </cell>
          <cell r="B4968" t="str">
            <v>APLICAÇÃO MANUAL DE GESSO DESEMPENADO (SEM TALISCAS) EM PAREDES DE AMB IENTES DE ÁREA MAIOR QUE 10M², ESPESSURA DE 1,0CM. AF_06/2014</v>
          </cell>
          <cell r="C4968" t="str">
            <v>M2</v>
          </cell>
          <cell r="D4968" t="str">
            <v>CR</v>
          </cell>
          <cell r="E4968" t="str">
            <v>14,96</v>
          </cell>
        </row>
        <row r="4969">
          <cell r="A4969">
            <v>87421</v>
          </cell>
          <cell r="B4969" t="str">
            <v>APLICAÇÃO MANUAL DE GESSO DESEMPENADO (SEM TALISCAS) EM PAREDES DE AMB IENTES DE ÁREA ENTRE 5M² E 10M², ESPESSURA DE 1,0CM. AF_06/2014</v>
          </cell>
          <cell r="C4969" t="str">
            <v>M2</v>
          </cell>
          <cell r="D4969" t="str">
            <v>CR</v>
          </cell>
          <cell r="E4969" t="str">
            <v>15,25</v>
          </cell>
        </row>
        <row r="4970">
          <cell r="A4970">
            <v>87422</v>
          </cell>
          <cell r="B4970" t="str">
            <v>APLICAÇÃO MANUAL DE GESSO DESEMPENADO (SEM TALISCAS) EM PAREDES DE AMB IENTES DE ÁREA MENOR QUE 5M², ESPESSURA DE 1,0CM. AF_06/2014</v>
          </cell>
          <cell r="C4970" t="str">
            <v>M2</v>
          </cell>
          <cell r="D4970" t="str">
            <v>CR</v>
          </cell>
          <cell r="E4970" t="str">
            <v>16,11</v>
          </cell>
        </row>
        <row r="4971">
          <cell r="A4971">
            <v>87423</v>
          </cell>
          <cell r="B4971" t="str">
            <v>APLICAÇÃO MANUAL DE GESSO SARRAFEADO (COM TALISCAS) EM PAREDES DE AMBI ENTES DE ÁREA MAIOR QUE 10M², ESPESSURA DE 1,0CM. AF_06/2014</v>
          </cell>
          <cell r="C4971" t="str">
            <v>M2</v>
          </cell>
          <cell r="D4971" t="str">
            <v>CR</v>
          </cell>
          <cell r="E4971" t="str">
            <v>19,81</v>
          </cell>
        </row>
        <row r="4972">
          <cell r="A4972">
            <v>87424</v>
          </cell>
          <cell r="B4972" t="str">
            <v>APLICAÇÃO MANUAL DE GESSO SARRAFEADO (COM TALISCAS) EM PAREDES DE AMBI ENTES DE ÁREA ENTRE 5M² E 10M², ESPESSURA DE 1,0CM. AF_06/2014</v>
          </cell>
          <cell r="C4972" t="str">
            <v>M2</v>
          </cell>
          <cell r="D4972" t="str">
            <v>CR</v>
          </cell>
          <cell r="E4972" t="str">
            <v>20,25</v>
          </cell>
        </row>
        <row r="4973">
          <cell r="A4973">
            <v>87425</v>
          </cell>
          <cell r="B4973" t="str">
            <v>APLICAÇÃO MANUAL DE GESSO SARRAFEADO (COM TALISCAS) EM PAREDES DE AMBI ENTES DE ÁREA MENOR QUE 5M², ESPESSURA DE 1,0CM. AF_06/2014</v>
          </cell>
          <cell r="C4973" t="str">
            <v>M2</v>
          </cell>
          <cell r="D4973" t="str">
            <v>CR</v>
          </cell>
          <cell r="E4973" t="str">
            <v>20,96</v>
          </cell>
        </row>
        <row r="4974">
          <cell r="A4974">
            <v>87426</v>
          </cell>
          <cell r="B4974" t="str">
            <v>APLICAÇÃO MANUAL DE GESSO SARRAFEADO (COM TALISCAS) EM PAREDES DE AMBI ENTES DE ÁREA MAIOR QUE 10M², ESPESSURA DE 1,5CM. AF_06/2014</v>
          </cell>
          <cell r="C4974" t="str">
            <v>M2</v>
          </cell>
          <cell r="D4974" t="str">
            <v>CR</v>
          </cell>
          <cell r="E4974" t="str">
            <v>23,29</v>
          </cell>
        </row>
        <row r="4975">
          <cell r="A4975">
            <v>87427</v>
          </cell>
          <cell r="B4975" t="str">
            <v>APLICAÇÃO MANUAL DE GESSO SARRAFEADO (COM TALISCAS) EM PAREDES DE AMBI ENTES DE ÁREA ENTRE 5M² E 10M², ESPESSURA DE 1,5CM. AF_06/2014</v>
          </cell>
          <cell r="C4975" t="str">
            <v>M2</v>
          </cell>
          <cell r="D4975" t="str">
            <v>CR</v>
          </cell>
          <cell r="E4975" t="str">
            <v>23,74</v>
          </cell>
        </row>
        <row r="4976">
          <cell r="A4976">
            <v>87428</v>
          </cell>
          <cell r="B4976" t="str">
            <v xml:space="preserve">APLICAÇÃO MANUAL DE GESSO SARRAFEADO (COM TALISCAS) EM PAREDES DE AMBI ENTES DE ÁREA MENOR QUE 5M², ESPESSURA DE 1,5CM. AF_06/2014 </v>
          </cell>
          <cell r="C4976" t="str">
            <v>M2</v>
          </cell>
          <cell r="D4976" t="str">
            <v>CR</v>
          </cell>
          <cell r="E4976" t="str">
            <v>24,45</v>
          </cell>
        </row>
        <row r="4977">
          <cell r="A4977">
            <v>87429</v>
          </cell>
          <cell r="B4977" t="str">
            <v>APLICAÇÃO DE GESSO PROJETADO COM EQUIPAMENTO DE PROJEÇÃO EM PAREDES DE AMBIENTES DE ÁREA MAIOR QUE 10M², DESEMPENADO (SEM TALISCAS), ESPESSU RA DE 0,5CM. AF_06/2014</v>
          </cell>
          <cell r="C4977" t="str">
            <v>M2</v>
          </cell>
          <cell r="D4977" t="str">
            <v>CR</v>
          </cell>
          <cell r="E4977" t="str">
            <v>11,33</v>
          </cell>
        </row>
        <row r="4978">
          <cell r="A4978">
            <v>87430</v>
          </cell>
          <cell r="B4978" t="str">
            <v>APLICAÇÃO DE GESSO PROJETADO COM EQUIPAMENTO DE PROJEÇÃO EM PAREDES DE AMBIENTES DE ÁREA ENTRE 5M² E 10M², DESEMPENADO (SEM TALISCAS), ESPES SURA DE 0,5CM. AF_06/2014</v>
          </cell>
          <cell r="C4978" t="str">
            <v>M2</v>
          </cell>
          <cell r="D4978" t="str">
            <v>CR</v>
          </cell>
          <cell r="E4978" t="str">
            <v>11,63</v>
          </cell>
        </row>
        <row r="4979">
          <cell r="A4979">
            <v>87431</v>
          </cell>
          <cell r="B4979" t="str">
            <v>APLICAÇÃO DE GESSO PROJETADO COM EQUIPAMENTO DE PROJEÇÃO EM PAREDES DE AMBIENTES DE ÁREA MENOR QUE 5M², DESEMPENADO (SEM TALISCAS), ESPESSUR A DE 0,5CM. AF_06/2014</v>
          </cell>
          <cell r="C4979" t="str">
            <v>M2</v>
          </cell>
          <cell r="D4979" t="str">
            <v>CR</v>
          </cell>
          <cell r="E4979" t="str">
            <v>11,78</v>
          </cell>
        </row>
        <row r="4980">
          <cell r="A4980">
            <v>87432</v>
          </cell>
          <cell r="B4980" t="str">
            <v>APLICAÇÃO DE GESSO PROJETADO COM EQUIPAMENTO DE PROJEÇÃO EM PAREDES DE AMBIENTES DE ÁREA MAIOR QUE 10M², DESEMPENADO (SEM TALISCAS), ESPESSU RA DE 1,0CM. AF_06/2014</v>
          </cell>
          <cell r="C4980" t="str">
            <v>M2</v>
          </cell>
          <cell r="D4980" t="str">
            <v>CR</v>
          </cell>
          <cell r="E4980" t="str">
            <v>16,39</v>
          </cell>
        </row>
        <row r="4981">
          <cell r="A4981">
            <v>87433</v>
          </cell>
          <cell r="B4981" t="str">
            <v>APLICAÇÃO DE GESSO PROJETADO COM EQUIPAMENTO DE PROJEÇÃO EM PAREDES DE AMBIENTES DE ÁREA ENTRE 5M² E 10M², DESEMPENADO (SEM TALISCAS), ESPES SURA DE 1,0CM. AF_06/2014</v>
          </cell>
          <cell r="C4981" t="str">
            <v>M2</v>
          </cell>
          <cell r="D4981" t="str">
            <v>CR</v>
          </cell>
          <cell r="E4981" t="str">
            <v>16,98</v>
          </cell>
        </row>
        <row r="4982">
          <cell r="A4982">
            <v>87434</v>
          </cell>
          <cell r="B4982" t="str">
            <v>APLICAÇÃO DE GESSO PROJETADO COM EQUIPAMENTO DE PROJEÇÃO EM PAREDES DE AMBIENTES DE ÁREA MENOR QUE 5M², DESEMPENADO (SEM TALISCAS), ESPESSUR A DE 1,0CM. AF_06/2014</v>
          </cell>
          <cell r="C4982" t="str">
            <v>M2</v>
          </cell>
          <cell r="D4982" t="str">
            <v>CR</v>
          </cell>
          <cell r="E4982" t="str">
            <v>17,40</v>
          </cell>
        </row>
        <row r="4983">
          <cell r="A4983">
            <v>87435</v>
          </cell>
          <cell r="B4983" t="str">
            <v>APLICAÇÃO DE GESSO PROJETADO COM EQUIPAMENTO DE PROJEÇÃO EM PAREDES DE AMBIENTES DE ÁREA MAIOR QUE 10M², SARRAFEADO (COM TALISCAS), ESPESSUR A DE 1,0CM. AF_06/2014</v>
          </cell>
          <cell r="C4983" t="str">
            <v>M2</v>
          </cell>
          <cell r="D4983" t="str">
            <v>CR</v>
          </cell>
          <cell r="E4983" t="str">
            <v>18,26</v>
          </cell>
        </row>
        <row r="4984">
          <cell r="A4984">
            <v>87436</v>
          </cell>
          <cell r="B4984" t="str">
            <v>APLICAÇÃO DE GESSO PROJETADO COM EQUIPAMENTO DE PROJEÇÃO EM PAREDES DE AMBIENTES DE ÁREA ENTRE 5M² E 10M², SARRAFEADO (COM TALISCAS), ESPESS URA DE 1,0CM. AF_06/2014</v>
          </cell>
          <cell r="C4984" t="str">
            <v>M2</v>
          </cell>
          <cell r="D4984" t="str">
            <v>CR</v>
          </cell>
          <cell r="E4984" t="str">
            <v>19,26</v>
          </cell>
        </row>
        <row r="4985">
          <cell r="A4985">
            <v>87437</v>
          </cell>
          <cell r="B4985" t="str">
            <v>APLICAÇÃO DE GESSO PROJETADO COM EQUIPAMENTO DE PROJEÇÃO EM PAREDES DE AMBIENTES DE ÁREA MENOR QUE 5M², SARRAFEADO (COM TALISCAS), ESPESSURA DE 1,0CM. AF_06/2014</v>
          </cell>
          <cell r="C4985" t="str">
            <v>M2</v>
          </cell>
          <cell r="D4985" t="str">
            <v>CR</v>
          </cell>
          <cell r="E4985" t="str">
            <v>19,97</v>
          </cell>
        </row>
        <row r="4986">
          <cell r="A4986">
            <v>87438</v>
          </cell>
          <cell r="B4986" t="str">
            <v>APLICAÇÃO DE GESSO PROJETADO COM EQUIPAMENTO DE PROJEÇÃO EM PAREDES DE  AMBIENTES DE ÁREA MAIOR QUE 10M², SARRAFEADO (COM TALISCAS), ESPESSUR A DE 1,5CM. AF_06/2014</v>
          </cell>
          <cell r="C4986" t="str">
            <v>M2</v>
          </cell>
          <cell r="D4986" t="str">
            <v>CR</v>
          </cell>
          <cell r="E4986" t="str">
            <v>22,54</v>
          </cell>
        </row>
        <row r="4987">
          <cell r="A4987">
            <v>87439</v>
          </cell>
          <cell r="B4987" t="str">
            <v>APLICAÇÃO DE GESSO PROJETADO COM EQUIPAMENTO DE PROJEÇÃO EM PAREDES DE AMBIENTES DE ÁREA ENTRE 5M² E 10M², SARRAFEADO (COM TALISCAS), ESPESS URA DE 1,5CM. AF_06/2014</v>
          </cell>
          <cell r="C4987" t="str">
            <v>M2</v>
          </cell>
          <cell r="D4987" t="str">
            <v>CR</v>
          </cell>
          <cell r="E4987" t="str">
            <v>23,82</v>
          </cell>
        </row>
        <row r="4988">
          <cell r="A4988">
            <v>87440</v>
          </cell>
          <cell r="B4988" t="str">
            <v>APLICAÇÃO DE GESSO PROJETADO COM EQUIPAMENTO DE PROJEÇÃO EM PAREDES DE AMBIENTES DE ÁREA MENOR QUE 5M², SARRAFEADO (COM TALISCAS), ESPESSURA DE 1,5CM. AF_06/2014</v>
          </cell>
          <cell r="C4988" t="str">
            <v>M2</v>
          </cell>
          <cell r="D4988" t="str">
            <v>CR</v>
          </cell>
          <cell r="E4988" t="str">
            <v>24,41</v>
          </cell>
        </row>
        <row r="4989">
          <cell r="A4989">
            <v>87527</v>
          </cell>
          <cell r="B4989" t="str">
            <v>EMBOÇO, PARA RECEBIMENTO DE CERÂMICA, EM ARGAMASSA TRAÇO 1:2:8, PREPAR O MECÂNICO COM BETONEIRA 400L, APLICADO MANUALMENTE EM FACES INTERNAS DE PAREDES DE AMBIENTES COM ÁREA MENOR QUE 5M2, ESPESSURA DE 20MM, COM EXECUÇÃO DE TALISCAS. AF_06/2014</v>
          </cell>
          <cell r="C4989" t="str">
            <v>M2</v>
          </cell>
          <cell r="D4989" t="str">
            <v>CR</v>
          </cell>
          <cell r="E4989" t="str">
            <v>24,75</v>
          </cell>
        </row>
        <row r="4990">
          <cell r="A4990">
            <v>87528</v>
          </cell>
          <cell r="B4990" t="str">
            <v>EMBOÇO, PARA RECEBIMENTO DE CERÂMICA, EM ARGAMASSA TRAÇO 1:2:8, PREPAR O MANUAL, APLICADO MANUALMENTE EM FACES INTERNAS DE PAREDES DE AMBIENT ES COM ÁREA MENOR QUE 5M2, ESPESSURA DE 20MM, COM EXECUÇÃO DE TALISCAS . AF_06/2014</v>
          </cell>
          <cell r="C4990" t="str">
            <v>M2</v>
          </cell>
          <cell r="D4990" t="str">
            <v>CR</v>
          </cell>
          <cell r="E4990" t="str">
            <v>27,37</v>
          </cell>
        </row>
        <row r="4991">
          <cell r="A4991">
            <v>87529</v>
          </cell>
          <cell r="B4991" t="str">
            <v>MASSA ÚNICA, PARA RECEBIMENTO DE PINTURA, EM ARGAMASSA TRAÇO 1:2:8, PR EPARO MECÂNICO COM BETONEIRA 400L, APLICADA MANUALMENTE EM FACES INTER NAS DE PAREDES DE AMBIENTES COM ÁREA MENOR QUE 10M2, ESPESSURA DE 20MM , COM EXECUÇÃO DE TALISCAS. AF_06/2014</v>
          </cell>
          <cell r="C4991" t="str">
            <v>M2</v>
          </cell>
          <cell r="D4991" t="str">
            <v>CR</v>
          </cell>
          <cell r="E4991" t="str">
            <v>22,50</v>
          </cell>
        </row>
        <row r="4992">
          <cell r="A4992">
            <v>87530</v>
          </cell>
          <cell r="B4992" t="str">
            <v>MASSA ÚNICA, PARA RECEBIMENTO DE PINTURA, EM ARGAMASSA TRAÇO 1:2:8, PR EPARO MANUAL, APLICADA MANUALMENTE EM FACES INTERNAS DE PAREDES DE AMB IENTES COM ÁREA MENOR QUE 10M2, ESPESSURA DE 20MM, COM EXECUÇÃO DE TAL ISCAS. AF_06/2014</v>
          </cell>
          <cell r="C4992" t="str">
            <v>M2</v>
          </cell>
          <cell r="D4992" t="str">
            <v>CR</v>
          </cell>
          <cell r="E4992" t="str">
            <v>25,11</v>
          </cell>
        </row>
        <row r="4993">
          <cell r="A4993">
            <v>87531</v>
          </cell>
          <cell r="B4993" t="str">
            <v xml:space="preserve">EMBOÇO, PARA RECEBIMENTO DE CERÂMICA, EM ARGAMASSA TRAÇO 1:2:8, PREPAR O MECÂNICO COM BETONEIRA 400L, APLICADO MANUALMENTE EM FACES INTERNAS DE PAREDES DE AMBIENTES COM ÁREA ENTRE 5M2 E 10M2, ESPESSURA DE 20MM, COM EXECUÇÃO DE TALISCAS. AF_06/2014 </v>
          </cell>
          <cell r="C4993" t="str">
            <v>M2</v>
          </cell>
          <cell r="D4993" t="str">
            <v>CR</v>
          </cell>
          <cell r="E4993" t="str">
            <v>21,70</v>
          </cell>
        </row>
        <row r="4994">
          <cell r="A4994">
            <v>87532</v>
          </cell>
          <cell r="B4994" t="str">
            <v>EMBOÇO, PARA RECEBIMENTO DE CERÂMICA, EM ARGAMASSA TRAÇO 1:2:8, PREPAR O MANUAL, APLICADO MANUALMENTE EM FACES INTERNAS DE PAREDES DE AMBIENT ES COM ÁREA ENTRE 5M2 E 10M2, ESPESSURA DE 20MM, COM EXECUÇÃO DE TALIS CAS. AF_06/2014</v>
          </cell>
          <cell r="C4994" t="str">
            <v>M2</v>
          </cell>
          <cell r="D4994" t="str">
            <v>CR</v>
          </cell>
          <cell r="E4994" t="str">
            <v>24,31</v>
          </cell>
        </row>
        <row r="4995">
          <cell r="A4995">
            <v>87533</v>
          </cell>
          <cell r="B4995" t="str">
            <v>MASSA ÚNICA, PARA RECEBIMENTO DE PINTURA, EM ARGAMASSA TRAÇO 1:2:8, PR EPARO MECÂNICO COM BETONEIRA 400L, APLICADA MANUALMENTE EM FACES INTER NAS DE PAREDES DE AMBIENTES COM ÁREA MAIOR QUE 10M2, ESPESSURA DE 20MM , COM EXECUÇÃO DE TALISCAS. AF_06/2014</v>
          </cell>
          <cell r="C4995" t="str">
            <v>M2</v>
          </cell>
          <cell r="D4995" t="str">
            <v>CR</v>
          </cell>
          <cell r="E4995" t="str">
            <v>21,28</v>
          </cell>
        </row>
        <row r="4996">
          <cell r="A4996">
            <v>87534</v>
          </cell>
          <cell r="B4996" t="str">
            <v>MASSA ÚNICA, PARA RECEBIMENTO DE PINTURA, EM ARGAMASSA TRAÇO 1:2:8, PR EPARO MANUAL, APLICADA MANUALMENTE EM FACES INTERNAS DE PAREDES DE AMB IENTES COM ÁREA MAIOR QUE 10M2, ESPESSURA DE 20MM, COM EXECUÇÃO DE TAL ISCAS. AF_06/2014</v>
          </cell>
          <cell r="C4996" t="str">
            <v>M2</v>
          </cell>
          <cell r="D4996" t="str">
            <v>CR</v>
          </cell>
          <cell r="E4996" t="str">
            <v>23,89</v>
          </cell>
        </row>
        <row r="4997">
          <cell r="A4997">
            <v>87535</v>
          </cell>
          <cell r="B4997" t="str">
            <v>EMBOÇO, PARA RECEBIMENTO DE CERÂMICA, EM ARGAMASSA TRAÇO 1:2:8, PREPAR O MECÂNICO COM BETONEIRA 400L, APLICADO MANUALMENTE EM FACES INTERNAS DE PAREDES DE AMBIENTES COM ÁREA MAIOR QUE 10M2, ESPESSURA DE 20MM, CO M EXECUÇÃO DE TALISCAS. AF_06/2014</v>
          </cell>
          <cell r="C4997" t="str">
            <v>M2</v>
          </cell>
          <cell r="D4997" t="str">
            <v>CR</v>
          </cell>
          <cell r="E4997" t="str">
            <v>19,44</v>
          </cell>
        </row>
        <row r="4998">
          <cell r="A4998">
            <v>87536</v>
          </cell>
          <cell r="B4998" t="str">
            <v>EMBOÇO, PARA RECEBIMENTO DE CERÂMICA, EM ARGAMASSA TRAÇO 1:2:8, PREPAR O MANUAL, APLICADO MANUALMENTE EM FACES INTERNAS DE PAREDES DE AMBIENT ES COM ÁREA MAIOR QUE 10M2, ESPESSURA DE 20MM, COM EXECUÇÃO DE TALISCA S. AF_06/2014</v>
          </cell>
          <cell r="C4998" t="str">
            <v>M2</v>
          </cell>
          <cell r="D4998" t="str">
            <v>CR</v>
          </cell>
          <cell r="E4998" t="str">
            <v>22,06</v>
          </cell>
        </row>
        <row r="4999">
          <cell r="A4999">
            <v>87537</v>
          </cell>
          <cell r="B4999" t="str">
            <v>EMBOÇO, PARA RECEBIMENTO DE CERÂMICA, EM ARGAMASSA INDUSTRIALIZADA, AP LICADO COM EQUIPAMENTO DE MISTURA E PROJEÇÃO DE 1,5 M3/H, EM FACES INT ERNAS DE PAREDES DE AMBIENTES COM ÁREA MENOR QUE 5M2, ESPESSURA 20MM, COM TALISCAS. AF_06/2014</v>
          </cell>
          <cell r="C4999" t="str">
            <v>M2</v>
          </cell>
          <cell r="D4999" t="str">
            <v>CR</v>
          </cell>
          <cell r="E4999" t="str">
            <v>38,77</v>
          </cell>
        </row>
        <row r="5000">
          <cell r="A5000">
            <v>87538</v>
          </cell>
          <cell r="B5000" t="str">
            <v xml:space="preserve">MASSA ÚNICA, PARA RECEBIMENTO DE PINTURA, EM ARGAMASSA INDUSTRIALIZADA , APLICADO COM EQUIPAMENTO DE MISTURA E PROJEÇÃO DE 1,5 M3/H, EM FACES INTERNAS DE PAREDES DE AMBIENTES COM ÁREA MENOR QUE 10M2, ESPESSURA 2 0MM, COM TALISCAS. AF_06/2014 </v>
          </cell>
          <cell r="C5000" t="str">
            <v>M2</v>
          </cell>
          <cell r="D5000" t="str">
            <v>CR</v>
          </cell>
          <cell r="E5000" t="str">
            <v>36,83</v>
          </cell>
        </row>
        <row r="5001">
          <cell r="A5001">
            <v>87539</v>
          </cell>
          <cell r="B5001" t="str">
            <v>EMBOÇO, PARA RECEBIMENTO DE CERÂMICA, EM ARGAMASSA INDUSTRIALIZADA, AP LICADO COM EQUIPAMENTO DE MISTURA E PROJEÇÃO DE 1,5 M3/H, EM FACES INT ERNAS DE PAREDES DE AMBIENTES COM ÁREA ENTRE 5M2 E 10M2, ESPESSURA 20M M, COM TALISCAS. AF_06/2014</v>
          </cell>
          <cell r="C5001" t="str">
            <v>M2</v>
          </cell>
          <cell r="D5001" t="str">
            <v>CR</v>
          </cell>
          <cell r="E5001" t="str">
            <v>36,13</v>
          </cell>
        </row>
        <row r="5002">
          <cell r="A5002">
            <v>87540</v>
          </cell>
          <cell r="B5002" t="str">
            <v>MASSA ÚNICA, PARA RECEBIMENTO DE PINTURA, EM ARGAMASSA INDUSTRIALIZADA , APLICADO COM EQUIPAMENTO DE MISTURA E PROJEÇÃO DE 1,5 M3/H, EM FACES INTERNAS DE PAREDES DE AMBIENTES COM ÁREA MAIOR QUE 10M2, ESPESSURA 2 0MM, COM TALISCAS. AF_06/2014</v>
          </cell>
          <cell r="C5002" t="str">
            <v>M2</v>
          </cell>
          <cell r="D5002" t="str">
            <v>CR</v>
          </cell>
          <cell r="E5002" t="str">
            <v>35,78</v>
          </cell>
        </row>
        <row r="5003">
          <cell r="A5003">
            <v>87541</v>
          </cell>
          <cell r="B5003" t="str">
            <v>EMBOÇO, PARA RECEBIMENTO DE CERÂMICA, EM ARGAMASSA INDUSTRIALIZADA, AP LICADO COM EQUIPAMENTO DE MISTURA E PROJEÇÃO DE 1,5 M3/H, EM FACES INT ERNAS DE PAREDES DE AMBIENTES COM ÁREA MAIOR QUE 10M2, ESPESSURA 20MM, COM TALISCAS. AF_06/2014</v>
          </cell>
          <cell r="C5003" t="str">
            <v>M2</v>
          </cell>
          <cell r="D5003" t="str">
            <v>CR</v>
          </cell>
          <cell r="E5003" t="str">
            <v>34,19</v>
          </cell>
        </row>
        <row r="5004">
          <cell r="A5004">
            <v>87542</v>
          </cell>
          <cell r="B5004" t="str">
            <v>MASSA ÚNICA, PARA RECEBIMENTO DE PINTURA OU CERÂMICA, EM ARGAMASSA IND USTRIALIZADA, APLICADO COM EQUIPAMENTO DE MISTURA E PROJEÇÃO DE 1,5 M3 /H, EM FACES INTERNAS DE PAREDES DE AMBIENTES COM ÁREA MENOR QUE 5M2, ESPESSURA 5MM, SEM TALISCAS. AF_06/2014</v>
          </cell>
          <cell r="C5004" t="str">
            <v>M2</v>
          </cell>
          <cell r="D5004" t="str">
            <v>CR</v>
          </cell>
          <cell r="E5004" t="str">
            <v>13,55</v>
          </cell>
        </row>
        <row r="5005">
          <cell r="A5005">
            <v>87543</v>
          </cell>
          <cell r="B5005" t="str">
            <v>MASSA ÚNICA, PARA RECEBIMENTO DE PINTURA OU CERÂMICA, EM ARGAMASSA IND USTRIALIZADA, APLICADO COM EQUIPAMENTO DE MISTURA E PROJEÇÃO DE 1,5 M3 /H, EM FACES INTERNAS DE PAREDES DE AMBIENTES COM ÁREA ENTRE 5M2 E 10M 2, ESPESSURA 5MM, SEM TALISCAS. AF_06/2014</v>
          </cell>
          <cell r="C5005" t="str">
            <v>M2</v>
          </cell>
          <cell r="D5005" t="str">
            <v>CR</v>
          </cell>
          <cell r="E5005" t="str">
            <v>12,31</v>
          </cell>
        </row>
        <row r="5006">
          <cell r="A5006">
            <v>87544</v>
          </cell>
          <cell r="B5006" t="str">
            <v>MASSA ÚNICA, PARA RECEBIMENTO DE PINTURA OU CERÂMICA, EM ARGAMASSA IND USTRIALIZADA, APLICADO COM EQUIPAMENTO DE MISTURA E PROJEÇÃO DE 1,5 M3 /H, EM FACES INTERNAS DE PAREDES DE AMBIENTES COM ÁREA MAIOR QUE 10M2, ESPESSURA 5MM, SEM TALISCAS. AF_06/2014</v>
          </cell>
          <cell r="C5006" t="str">
            <v>M2</v>
          </cell>
          <cell r="D5006" t="str">
            <v>CR</v>
          </cell>
          <cell r="E5006" t="str">
            <v>11,62</v>
          </cell>
        </row>
        <row r="5007">
          <cell r="A5007">
            <v>87545</v>
          </cell>
          <cell r="B5007" t="str">
            <v xml:space="preserve">EMBOÇO, PARA RECEBIMENTO DE CERÂMICA, EM ARGAMASSA TRAÇO 1:2:8, PREPAR O MECÂNICO COM BETONEIRA 400L, APLICADO MANUALMENTE EM FACES INTERNAS DE PAREDES DE AMBIENTES COM ÁREA MENOR QUE 5M2, ESPESSURA DE 10MM, COM EXECUÇÃO DE TALISCAS. AF_06/2014 </v>
          </cell>
          <cell r="C5007" t="str">
            <v>M2</v>
          </cell>
          <cell r="D5007" t="str">
            <v>CR</v>
          </cell>
          <cell r="E5007" t="str">
            <v>16,71</v>
          </cell>
        </row>
        <row r="5008">
          <cell r="A5008">
            <v>87546</v>
          </cell>
          <cell r="B5008" t="str">
            <v>EMBOÇO, PARA RECEBIMENTO DE CERÂMICA, EM ARGAMASSA TRAÇO 1:2:8, PREPAR O MANUAL, APLICADO MANUALMENTE EM FACES INTERNAS DE PAREDES DE AMBIENT ES COM ÁREA MENOR QUE 5M2, ESPESSURA DE 10MM, COM EXECUÇÃO DE TALISCAS . AF_06/2014</v>
          </cell>
          <cell r="C5008" t="str">
            <v>M2</v>
          </cell>
          <cell r="D5008" t="str">
            <v>CR</v>
          </cell>
          <cell r="E5008" t="str">
            <v>18,19</v>
          </cell>
        </row>
        <row r="5009">
          <cell r="A5009">
            <v>87547</v>
          </cell>
          <cell r="B5009" t="str">
            <v>MASSA ÚNICA, PARA RECEBIMENTO DE PINTURA, EM ARGAMASSA TRAÇO 1:2:8, PR EPARO MECÂNICO COM BETONEIRA 400L, APLICADA MANUALMENTE EM FACES INTER NAS DE PAREDES DE AMBIENTES COM ÁREA MENOR QUE 10M2, ESPESSURA DE 10MM , COM EXECUÇÃO DE TALISCAS. AF_06/2014</v>
          </cell>
          <cell r="C5009" t="str">
            <v>M2</v>
          </cell>
          <cell r="D5009" t="str">
            <v>CR</v>
          </cell>
          <cell r="E5009" t="str">
            <v>14,47</v>
          </cell>
        </row>
        <row r="5010">
          <cell r="A5010">
            <v>87548</v>
          </cell>
          <cell r="B5010" t="str">
            <v>MASSA ÚNICA, PARA RECEBIMENTO DE PINTURA, EM ARGAMASSA TRAÇO 1:2:8, PR EPARO MANUAL, APLICADA MANUALMENTE EM FACES INTERNAS DE PAREDES DE AMB IENTES COM ÁREA MENOR QUE 10M2, ESPESSURA DE 10MM, COM EXECUÇÃO DE TAL ISCAS. AF_06/2014</v>
          </cell>
          <cell r="C5010" t="str">
            <v>M2</v>
          </cell>
          <cell r="D5010" t="str">
            <v>CR</v>
          </cell>
          <cell r="E5010" t="str">
            <v>15,95</v>
          </cell>
        </row>
        <row r="5011">
          <cell r="A5011">
            <v>87549</v>
          </cell>
          <cell r="B5011" t="str">
            <v>EMBOÇO, PARA RECEBIMENTO DE CERÂMICA, EM ARGAMASSA TRAÇO 1:2:8, PREPAR O MECÂNICO COM BETONEIRA 400L, APLICADO MANUALMENTE EM FACES INTERNAS DE PAREDES DE AMBIENTES COM ÁREA ENTRE 5M2 E 10M2, ESPESSURA DE 10MM, COM EXECUÇÃO DE TALISCAS. AF_06/2014</v>
          </cell>
          <cell r="C5011" t="str">
            <v>M2</v>
          </cell>
          <cell r="D5011" t="str">
            <v>CR</v>
          </cell>
          <cell r="E5011" t="str">
            <v>13,65</v>
          </cell>
        </row>
        <row r="5012">
          <cell r="A5012">
            <v>87550</v>
          </cell>
          <cell r="B5012" t="str">
            <v>EMBOÇO, PARA RECEBIMENTO DE CERÂMICA, EM ARGAMASSA TRAÇO 1:2:8, PREPAR O MANUAL, APLICADO MANUALMENTE EM FACES INTERNAS DE PAREDES DE AMBIENT ES COM ÁREA ENTRE 5M2 E 10M2, ESPESSURA DE 10MM, COM EXECUÇÃO DE TALIS CAS. AF_06/2014</v>
          </cell>
          <cell r="C5012" t="str">
            <v>M2</v>
          </cell>
          <cell r="D5012" t="str">
            <v>CR</v>
          </cell>
          <cell r="E5012" t="str">
            <v>15,13</v>
          </cell>
        </row>
        <row r="5013">
          <cell r="A5013">
            <v>87551</v>
          </cell>
          <cell r="B5013" t="str">
            <v>MASSA ÚNICA, PARA RECEBIMENTO DE PINTURA, EM ARGAMASSA TRAÇO 1:2:8, PR EPARO MECÂNICO COM BETONEIRA 400L, APLICADA MANUALMENTE EM FACES INTER NAS DE PAREDES DE AMBIENTES COM ÁREA MAIOR QUE 10M2, ESPESSURA DE 10MM , COM EXECUÇÃO DE TALISCAS. AF_06/2014</v>
          </cell>
          <cell r="C5013" t="str">
            <v>M2</v>
          </cell>
          <cell r="D5013" t="str">
            <v>CR</v>
          </cell>
          <cell r="E5013" t="str">
            <v>13,25</v>
          </cell>
        </row>
        <row r="5014">
          <cell r="A5014">
            <v>87552</v>
          </cell>
          <cell r="B5014" t="str">
            <v xml:space="preserve">MASSA ÚNICA, PARA RECEBIMENTO DE PINTURA, EM ARGAMASSA TRAÇO 1:2:8, PR EPARO MANUAL, APLICADA MANUALMENTE EM FACES INTERNAS DE PAREDES DE AMB IENTES COM ÁREA MAIOR QUE 10M2, ESPESSURA DE 10MM, COM EXECUÇÃO DE TAL ISCAS. AF_06/2014 </v>
          </cell>
          <cell r="C5014" t="str">
            <v>M2</v>
          </cell>
          <cell r="D5014" t="str">
            <v>CR</v>
          </cell>
          <cell r="E5014" t="str">
            <v>14,73</v>
          </cell>
        </row>
        <row r="5015">
          <cell r="A5015">
            <v>87553</v>
          </cell>
          <cell r="B5015" t="str">
            <v>EMBOÇO, PARA RECEBIMENTO DE CERÂMICA, EM ARGAMASSA TRAÇO 1:2:8, PREPAR O MECÂNICO COM BETONEIRA 400L, APLICADO MANUALMENTE EM FACES INTERNAS DE PAREDES DE AMBIENTES COM ÁREA MAIOR QUE 10M2, ESPESSURA DE 10MM, CO M EXECUÇÃO DE TALISCAS. AF_06/2014</v>
          </cell>
          <cell r="C5015" t="str">
            <v>M2</v>
          </cell>
          <cell r="D5015" t="str">
            <v>CR</v>
          </cell>
          <cell r="E5015" t="str">
            <v>11,40</v>
          </cell>
        </row>
        <row r="5016">
          <cell r="A5016">
            <v>87554</v>
          </cell>
          <cell r="B5016" t="str">
            <v>EMBOÇO, PARA RECEBIMENTO DE CERÂMICA, EM ARGAMASSA TRAÇO 1:2:8, PREPAR O MANUAL, APLICADO MANUALMENTE EM FACES INTERNAS DE PAREDES DE AMBIENT ES COM ÁREA MAIOR QUE 10M2, ESPESSURA DE 10MM, COM EXECUÇÃO DE TALISCA S. AF_06/2014</v>
          </cell>
          <cell r="C5016" t="str">
            <v>M2</v>
          </cell>
          <cell r="D5016" t="str">
            <v>CR</v>
          </cell>
          <cell r="E5016" t="str">
            <v>12,88</v>
          </cell>
        </row>
        <row r="5017">
          <cell r="A5017">
            <v>87555</v>
          </cell>
          <cell r="B5017" t="str">
            <v>EMBOÇO, PARA RECEBIMENTO DE CERÂMICA, EM ARGAMASSA INDUSTRIALIZADA, AP LICADO COM EQUIPAMENTO DE MISTURA E PROJEÇÃO DE 1,5 M3/H, EM FACES INT ERNAS DE PAREDES DE AMBIENTES COM ÁREA MENOR QUE 5M2, ESPESSURA 10MM, COM TALISCAS. AF_06/2014</v>
          </cell>
          <cell r="C5017" t="str">
            <v>M2</v>
          </cell>
          <cell r="D5017" t="str">
            <v>CR</v>
          </cell>
          <cell r="E5017" t="str">
            <v>23,97</v>
          </cell>
        </row>
        <row r="5018">
          <cell r="A5018">
            <v>87556</v>
          </cell>
          <cell r="B5018" t="str">
            <v>MASSA ÚNICA, PARA RECEBIMENTO DE PINTURA, EM ARGAMASSA INDUSTRIALIZADA , APLICADO COM EQUIPAMENTO DE MISTURA E PROJEÇÃO DE 1,5 M3/H, EM FACES INTERNAS DE PAREDES DE AMBIENTES COM ÁREA MENOR QUE 10M2, ESPESSURA 1 0MM, COM TALISCAS. AF_06/2014</v>
          </cell>
          <cell r="C5018" t="str">
            <v>M2</v>
          </cell>
          <cell r="D5018" t="str">
            <v>CR</v>
          </cell>
          <cell r="E5018" t="str">
            <v>22,04</v>
          </cell>
        </row>
        <row r="5019">
          <cell r="A5019">
            <v>87557</v>
          </cell>
          <cell r="B5019" t="str">
            <v>EMBOÇO, PARA RECEBIMENTO DE CERÂMICA, EM ARGAMASSA INDUSTRIALIZADA, AP LICADO COM EQUIPAMENTO DE MISTURA E PROJEÇÃO DE 1,5 M3/H, EM FACES INT ERNAS DE PAREDES DE AMBIENTES COM ÁREA ENTRE 5M2 E 10M2, ESPESSURA 10M M, COM TALISCAS. AF_06/2014</v>
          </cell>
          <cell r="C5019" t="str">
            <v>M2</v>
          </cell>
          <cell r="D5019" t="str">
            <v>CR</v>
          </cell>
          <cell r="E5019" t="str">
            <v>21,33</v>
          </cell>
        </row>
        <row r="5020">
          <cell r="A5020">
            <v>87558</v>
          </cell>
          <cell r="B5020" t="str">
            <v>MASSA ÚNICA, PARA RECEBIMENTO DE PINTURA, EM ARGAMASSA INDUSTRIALIZADA , APLICADO COM EQUIPAMENTO DE MISTURA E PROJEÇÃO DE 1,5 M3/H, EM FACES INTERNAS DE PAREDES DE AMBIENTES COM ÁREA MAIOR QUE 10M2, ESPESSURA 1 0MM, COM TALISCAS. AF_06/2014</v>
          </cell>
          <cell r="C5020" t="str">
            <v>M2</v>
          </cell>
          <cell r="D5020" t="str">
            <v>CR</v>
          </cell>
          <cell r="E5020" t="str">
            <v>20,98</v>
          </cell>
        </row>
        <row r="5021">
          <cell r="A5021">
            <v>87559</v>
          </cell>
          <cell r="B5021" t="str">
            <v xml:space="preserve">EMBOÇO, PARA RECEBIMENTO DE CERÂMICA, EM ARGAMASSA INDUSTRIALIZADA, AP LICADO COM EQUIPAMENTO DE MISTURA E PROJEÇÃO DE 1,5 M3/H, EM FACES INT ERNAS DE PAREDES DE AMBIENTES COM ÁREA MAIOR QUE 10M2, ESPESSURA 10MM, COM TALISCAS. AF_06/2014 </v>
          </cell>
          <cell r="C5021" t="str">
            <v>M2</v>
          </cell>
          <cell r="D5021" t="str">
            <v>CR</v>
          </cell>
          <cell r="E5021" t="str">
            <v>19,39</v>
          </cell>
        </row>
        <row r="5022">
          <cell r="A5022">
            <v>87560</v>
          </cell>
          <cell r="B5022" t="str">
            <v>MASSA ÚNICA, PARA RECEBIMENTO DE PINTURA OU CERÂMICA, EM ARGAMASSA IND USTRIALIZADA, APLICADO COM EQUIPAMENTO DE MISTURA E PROJEÇÃO DE 1,5 M3 /H, EM FACES INTERNAS DE PAREDES DE AMBIENTES COM ÁREA MENOR QUE 5M2, ESPESSURA 10MM, SEM TALISCAS. AF_06/2014</v>
          </cell>
          <cell r="C5022" t="str">
            <v>M2</v>
          </cell>
          <cell r="D5022" t="str">
            <v>CR</v>
          </cell>
          <cell r="E5022" t="str">
            <v>22,74</v>
          </cell>
        </row>
        <row r="5023">
          <cell r="A5023">
            <v>87561</v>
          </cell>
          <cell r="B5023" t="str">
            <v>MASSA ÚNICA, PARA RECEBIMENTO DE PINTURA OU CERÂMICA, EM ARGAMASSA IND USTRIALIZADA, APLICADO COM EQUIPAMENTO DE MISTURA E PROJEÇÃO DE 1,5 M3 /H, EM FACES INTERNAS DE PAREDES DE AMBIENTES COM ÁREA ENTRE 5M2 E 10M 2, ESPESSURA 10MM, SEM TALISCAS. AF_06/2014</v>
          </cell>
          <cell r="C5023" t="str">
            <v>M2</v>
          </cell>
          <cell r="D5023" t="str">
            <v>CR</v>
          </cell>
          <cell r="E5023" t="str">
            <v>21,51</v>
          </cell>
        </row>
        <row r="5024">
          <cell r="A5024">
            <v>87562</v>
          </cell>
          <cell r="B5024" t="str">
            <v>MASSA ÚNICA, PARA RECEBIMENTO DE PINTURA OU CERÂMICA, EM ARGAMASSA IND USTRIALIZADA, APLICADO COM EQUIPAMENTO DE MISTURA E PROJEÇÃO DE 1,5 M3 /H, EM FACES INTERNAS DE PAREDES DE AMBIENTES COM ÁREA MAIOR QUE 10M2, ESPESSURA 10MM, SEM TALISCAS. AF_06/2014</v>
          </cell>
          <cell r="C5024" t="str">
            <v>M2</v>
          </cell>
          <cell r="D5024" t="str">
            <v>CR</v>
          </cell>
          <cell r="E5024" t="str">
            <v>20,80</v>
          </cell>
        </row>
        <row r="5025">
          <cell r="A5025">
            <v>87775</v>
          </cell>
          <cell r="B5025" t="str">
            <v>EMBOÇO OU MASSA ÚNICA EM ARGAMASSA TRAÇO 1:2:8, PREPARO MECÂNICO COM B ETONEIRA 400 L, APLICADA MANUALMENTE EM PANOS DE FACHADA COM PRESENÇA DE VÃOS, ESPESSURA DE 25 MM. AF_06/2014</v>
          </cell>
          <cell r="C5025" t="str">
            <v>M2</v>
          </cell>
          <cell r="D5025" t="str">
            <v>CR</v>
          </cell>
          <cell r="E5025" t="str">
            <v>33,73</v>
          </cell>
        </row>
        <row r="5026">
          <cell r="A5026">
            <v>87777</v>
          </cell>
          <cell r="B5026" t="str">
            <v>EMBOÇO OU MASSA ÚNICA EM ARGAMASSA TRAÇO 1:2:8, PREPARO MANUAL, APLICA DA MANUALMENTE EM PANOS DE FACHADA COM PRESENÇA DE VÃOS, ESPESSURA DE 25 MM. AF_06/2014</v>
          </cell>
          <cell r="C5026" t="str">
            <v>M2</v>
          </cell>
          <cell r="D5026" t="str">
            <v>CR</v>
          </cell>
          <cell r="E5026" t="str">
            <v>35,91</v>
          </cell>
        </row>
        <row r="5027">
          <cell r="A5027">
            <v>87778</v>
          </cell>
          <cell r="B5027" t="str">
            <v>EMBOÇO OU MASSA ÚNICA EM ARGAMASSA INDUSTRIALIZADA, PREPARO MECÂNICO E APLICAÇÃO COM EQUIPAMENTO DE MISTURA E PROJEÇÃO DE 1,5 M3/H DE ARGAMA SSA EM PANOS DE FACHADA COM PRESENÇA DE VÃOS, ESPESSURA DE 25 MM. AF_0 6/2014</v>
          </cell>
          <cell r="C5027" t="str">
            <v>M2</v>
          </cell>
          <cell r="D5027" t="str">
            <v>CR</v>
          </cell>
          <cell r="E5027" t="str">
            <v>43,76</v>
          </cell>
        </row>
        <row r="5028">
          <cell r="A5028">
            <v>87779</v>
          </cell>
          <cell r="B5028" t="str">
            <v>EMBOÇO OU MASSA ÚNICA EM ARGAMASSA TRAÇO 1:2:8, PREPARO MECÂNICO COM B ETONEIRA 400 L, APLICADA MANUALMENTE EM PANOS DE FACHADA COM PRESENÇA DE VÃOS, ESPESSURA DE 35 MM. AF_06/2014</v>
          </cell>
          <cell r="C5028" t="str">
            <v>M2</v>
          </cell>
          <cell r="D5028" t="str">
            <v>CR</v>
          </cell>
          <cell r="E5028" t="str">
            <v>39,64</v>
          </cell>
        </row>
        <row r="5029">
          <cell r="A5029">
            <v>87781</v>
          </cell>
          <cell r="B5029" t="str">
            <v xml:space="preserve">EMBOÇO OU MASSA ÚNICA EM ARGAMASSA TRAÇO 1:2:8, PREPARO MANUAL, APLICA DA MANUALMENTE EM PANOS DE FACHADA COM PRESENÇA DE VÃOS, ESPESSURA DE 35 MM. AF_06/2014 </v>
          </cell>
          <cell r="C5029" t="str">
            <v>M2</v>
          </cell>
          <cell r="D5029" t="str">
            <v>CR</v>
          </cell>
          <cell r="E5029" t="str">
            <v>42,57</v>
          </cell>
        </row>
        <row r="5030">
          <cell r="A5030">
            <v>87783</v>
          </cell>
          <cell r="B5030" t="str">
            <v>EMBOÇO OU MASSA ÚNICA EM ARGAMASSA INDUSTRIALIZADA, PREPARO MECÂNICO E APLICAÇÃO COM EQUIPAMENTO DE MISTURA E PROJEÇÃO DE 1,5 M3/H DE ARGAMA SSA EM PANOS DE FACHADA COM PRESENÇA DE VÃOS, ESPESSURA DE 35 MM. AF_0 6/2014</v>
          </cell>
          <cell r="C5030" t="str">
            <v>M2</v>
          </cell>
          <cell r="D5030" t="str">
            <v>CR</v>
          </cell>
          <cell r="E5030" t="str">
            <v>54,34</v>
          </cell>
        </row>
        <row r="5031">
          <cell r="A5031">
            <v>87784</v>
          </cell>
          <cell r="B5031" t="str">
            <v>EMBOÇO OU MASSA ÚNICA EM ARGAMASSA TRAÇO 1:2:8, PREPARO MECÂNICO COM B ETONEIRA 400 L, APLICADA MANUALMENTE EM PANOS DE FACHADA COM PRESENÇA DE VÃOS, ESPESSURA DE 45 MM. AF_06/2014</v>
          </cell>
          <cell r="C5031" t="str">
            <v>M2</v>
          </cell>
          <cell r="D5031" t="str">
            <v>CR</v>
          </cell>
          <cell r="E5031" t="str">
            <v>45,56</v>
          </cell>
        </row>
        <row r="5032">
          <cell r="A5032">
            <v>87786</v>
          </cell>
          <cell r="B5032" t="str">
            <v>EMBOÇO OU MASSA ÚNICA EM ARGAMASSA TRAÇO 1:2:8, PREPARO MANUAL, APLICA DA MANUALMENTE EM PANOS DE FACHADA COM PRESENÇA DE VÃOS, ESPESSURA DE 45 MM. AF_06/2014</v>
          </cell>
          <cell r="C5032" t="str">
            <v>M2</v>
          </cell>
          <cell r="D5032" t="str">
            <v>CR</v>
          </cell>
          <cell r="E5032" t="str">
            <v>49,23</v>
          </cell>
        </row>
        <row r="5033">
          <cell r="A5033">
            <v>87787</v>
          </cell>
          <cell r="B5033" t="str">
            <v>EMBOÇO OU MASSA ÚNICA EM ARGAMASSA INDUSTRIALIZADA, PREPARO MECÂNICO E APLICAÇÃO COM EQUIPAMENTO DE MISTURA E PROJEÇÃO DE 1,5 M3/H DE ARGAMA SSA EM PANOS DE FACHADA COM PRESENÇA DE VÃOS, ESPESSURA DE 45 MM. AF_0 6/2014</v>
          </cell>
          <cell r="C5033" t="str">
            <v>M2</v>
          </cell>
          <cell r="D5033" t="str">
            <v>CR</v>
          </cell>
          <cell r="E5033" t="str">
            <v>64,92</v>
          </cell>
        </row>
        <row r="5034">
          <cell r="A5034">
            <v>87788</v>
          </cell>
          <cell r="B5034" t="str">
            <v>EMBOÇO OU MASSA ÚNICA EM ARGAMASSA TRAÇO 1:2:8, PREPARO MECÂNICO COM B ETONEIRA 400 L, APLICADA MANUALMENTE EM PANOS DE FACHADA COM PRESENÇA DE VÃOS, ESPESSURA MAIOR OU IGUAL A 50 MM. AF_06/2014</v>
          </cell>
          <cell r="C5034" t="str">
            <v>M2</v>
          </cell>
          <cell r="D5034" t="str">
            <v>CR</v>
          </cell>
          <cell r="E5034" t="str">
            <v>58,35</v>
          </cell>
        </row>
        <row r="5035">
          <cell r="A5035">
            <v>87790</v>
          </cell>
          <cell r="B5035" t="str">
            <v>EMBOÇO OU MASSA ÚNICA EM ARGAMASSA TRAÇO 1:2:8, PREPARO MANUAL, APLICA DA MANUALMENTE EM PANOS DE FACHADA COM PRESENÇA DE VÃOS, ESPESSURA MAI OR OU IGUAL A 50 MM. AF_06/2014</v>
          </cell>
          <cell r="C5035" t="str">
            <v>M2</v>
          </cell>
          <cell r="D5035" t="str">
            <v>CR</v>
          </cell>
          <cell r="E5035" t="str">
            <v>62,39</v>
          </cell>
        </row>
        <row r="5036">
          <cell r="A5036">
            <v>87791</v>
          </cell>
          <cell r="B5036" t="str">
            <v>EMBOÇO OU MASSA ÚNICA EM ARGAMASSA INDUSTRIALIZADA, PREPARO MECÂNICO E APLICAÇÃO COM EQUIPAMENTO DE MISTURA E PROJEÇÃO DE 1,5 M3/H DE ARGAMA SSA EM PANOS DE FACHADA COM PRESENÇA DE VÃOS, ESPESSURA MAIOR OU IGUAL A 50 MM. AF_06/2014</v>
          </cell>
          <cell r="C5036" t="str">
            <v>M2</v>
          </cell>
          <cell r="D5036" t="str">
            <v>CR</v>
          </cell>
          <cell r="E5036" t="str">
            <v>77,49</v>
          </cell>
        </row>
        <row r="5037">
          <cell r="A5037">
            <v>87792</v>
          </cell>
          <cell r="B5037" t="str">
            <v>EMBOÇO OU MASSA ÚNICA EM ARGAMASSA TRAÇO 1:2:8, PREPARO MECÂNICO COM B ETONEIRA 400 L, APLICADA MANUALMENTE EM PANOS CEGOS DE FACHADA (SEM PR ESENÇA DE VÃOS), ESPESSURA DE 25 MM. AF_06/2014</v>
          </cell>
          <cell r="C5037" t="str">
            <v>M2</v>
          </cell>
          <cell r="D5037" t="str">
            <v>CR</v>
          </cell>
          <cell r="E5037" t="str">
            <v>22,45</v>
          </cell>
        </row>
        <row r="5038">
          <cell r="A5038">
            <v>87794</v>
          </cell>
          <cell r="B5038" t="str">
            <v>EMBOÇO OU MASSA ÚNICA EM ARGAMASSA TRAÇO 1:2:8, PREPARO MANUAL, APLICA  DA MANUALMENTE EM PANOS CEGOS DE FACHADA (SEM PRESENÇA DE VÃOS), ESPES SURA DE 25 MM. AF_06/2014</v>
          </cell>
          <cell r="C5038" t="str">
            <v>M2</v>
          </cell>
          <cell r="D5038" t="str">
            <v>CR</v>
          </cell>
          <cell r="E5038" t="str">
            <v>24,49</v>
          </cell>
        </row>
        <row r="5039">
          <cell r="A5039">
            <v>87795</v>
          </cell>
          <cell r="B5039" t="str">
            <v>EMBOÇO OU MASSA ÚNICA EM ARGAMASSA INDUSTRIALIZADA, PREPARO MECÂNICO E APLICAÇÃO COM EQUIPAMENTO DE MISTURA E PROJEÇÃO DE 1,5 M3/H DE ARGAMA SSA EM PANOS CEGOS DE FACHADA (SEM PRESENÇA DE VÃOS), ESPESSURA DE 25 MM. AF_06/2014</v>
          </cell>
          <cell r="C5039" t="str">
            <v>M2</v>
          </cell>
          <cell r="D5039" t="str">
            <v>CR</v>
          </cell>
          <cell r="E5039" t="str">
            <v>31,57</v>
          </cell>
        </row>
        <row r="5040">
          <cell r="A5040">
            <v>87797</v>
          </cell>
          <cell r="B5040" t="str">
            <v>EMBOÇO OU MASSA ÚNICA EM ARGAMASSA TRAÇO 1:2:8, PREPARO MECÂNICO COM B ETONEIRA 400 L, APLICADA MANUALMENTE EM PANOS CEGOS DE FACHADA (SEM PR ESENÇA DE VÃOS), ESPESSURA DE 35 MM. AF_06/2014</v>
          </cell>
          <cell r="C5040" t="str">
            <v>M2</v>
          </cell>
          <cell r="D5040" t="str">
            <v>CR</v>
          </cell>
          <cell r="E5040" t="str">
            <v>28,13</v>
          </cell>
        </row>
        <row r="5041">
          <cell r="A5041">
            <v>87799</v>
          </cell>
          <cell r="B5041" t="str">
            <v>EMBOÇO OU MASSA ÚNICA EM ARGAMASSA TRAÇO 1:2:8, PREPARO MANUAL, APLICA DA MANUALMENTE EM PANOS CEGOS DE FACHADA (SEM PRESENÇA DE VÃOS), ESPES SURA DE 35 MM. AF_06/2014</v>
          </cell>
          <cell r="C5041" t="str">
            <v>M2</v>
          </cell>
          <cell r="D5041" t="str">
            <v>CR</v>
          </cell>
          <cell r="E5041" t="str">
            <v>30,86</v>
          </cell>
        </row>
        <row r="5042">
          <cell r="A5042">
            <v>87800</v>
          </cell>
          <cell r="B5042" t="str">
            <v>EMBOÇO OU MASSA ÚNICA EM ARGAMASSA INDUSTRIALIZADA, PREPARO MECÂNICO E APLICAÇÃO COM EQUIPAMENTO DE MISTURA E PROJEÇÃO DE 1,5 M3/H DE ARGAMA SSA EM PANOS CEGOS DE FACHADA (SEM PRESENÇA DE VÃOS), ESPESSURA DE 35 MM. AF_06/2014</v>
          </cell>
          <cell r="C5042" t="str">
            <v>M2</v>
          </cell>
          <cell r="D5042" t="str">
            <v>CR</v>
          </cell>
          <cell r="E5042" t="str">
            <v>41,60</v>
          </cell>
        </row>
        <row r="5043">
          <cell r="A5043">
            <v>87801</v>
          </cell>
          <cell r="B5043" t="str">
            <v>EMBOÇO OU MASSA ÚNICA EM ARGAMASSA TRAÇO 1:2:8, PREPARO MECÂNICO COM B ETONEIRA 400 L, APLICADA MANUALMENTE EM PANOS CEGOS DE FACHADA (SEM PR ESENÇA DE VÃOS), ESPESSURA DE 45 MM. AF_06/2014</v>
          </cell>
          <cell r="C5043" t="str">
            <v>M2</v>
          </cell>
          <cell r="D5043" t="str">
            <v>CR</v>
          </cell>
          <cell r="E5043" t="str">
            <v>33,80</v>
          </cell>
        </row>
        <row r="5044">
          <cell r="A5044">
            <v>87803</v>
          </cell>
          <cell r="B5044" t="str">
            <v>EMBOÇO OU MASSA ÚNICA EM ARGAMASSA TRAÇO 1:2:8, PREPARO MANUAL, APLICA DA MANUALMENTE EM PANOS CEGOS DE FACHADA (SEM PRESENÇA DE VÃOS), ESPES SURA DE 45 MM. AF_06/2014</v>
          </cell>
          <cell r="C5044" t="str">
            <v>M2</v>
          </cell>
          <cell r="D5044" t="str">
            <v>CR</v>
          </cell>
          <cell r="E5044" t="str">
            <v>37,23</v>
          </cell>
        </row>
        <row r="5045">
          <cell r="A5045">
            <v>87804</v>
          </cell>
          <cell r="B5045" t="str">
            <v>EMBOÇO OU MASSA ÚNICA EM ARGAMASSA INDUSTRIALIZADA, PREPARO MECÂNICO E APLICAÇÃO COM EQUIPAMENTO DE MISTURA E PROJEÇÃO DE 1,5 M3/H DE ARGAMA SSA EM PANOS CEGOS DE FACHADA (SEM PRESENÇA DE VÃOS), ESPESSURA DE 45 MM. AF_06/2014</v>
          </cell>
          <cell r="C5045" t="str">
            <v>M2</v>
          </cell>
          <cell r="D5045" t="str">
            <v>CR</v>
          </cell>
          <cell r="E5045" t="str">
            <v>51,64</v>
          </cell>
        </row>
        <row r="5046">
          <cell r="A5046">
            <v>87805</v>
          </cell>
          <cell r="B5046" t="str">
            <v>EMBOÇO OU MASSA ÚNICA EM ARGAMASSA TRAÇO 1:2:8, PREPARO MECÂNICO COM B ETONEIRA 400 L, APLICADA MANUALMENTE EM PANOS CEGOS DE FACHADA (SEM PR  ESENÇA DE VÃOS), ESPESSURA MAIOR OU IGUAL A 50 MM. AF_06/2014</v>
          </cell>
          <cell r="C5046" t="str">
            <v>M2</v>
          </cell>
          <cell r="D5046" t="str">
            <v>CR</v>
          </cell>
          <cell r="E5046" t="str">
            <v>38,89</v>
          </cell>
        </row>
        <row r="5047">
          <cell r="A5047">
            <v>87807</v>
          </cell>
          <cell r="B5047" t="str">
            <v>EMBOÇO OU MASSA ÚNICA EM ARGAMASSA TRAÇO 1:2:8, PREPARO MANUAL, APLICA DA MANUALMENTE EM PANOS CEGOS DE FACHADA (SEM PRESENÇA DE VÃOS), ESPES SURA MAIOR OU IGUAL A 50 MM. AF_06/2014</v>
          </cell>
          <cell r="C5047" t="str">
            <v>M2</v>
          </cell>
          <cell r="D5047" t="str">
            <v>CR</v>
          </cell>
          <cell r="E5047" t="str">
            <v>42,67</v>
          </cell>
        </row>
        <row r="5048">
          <cell r="A5048">
            <v>87808</v>
          </cell>
          <cell r="B5048" t="str">
            <v>EMBOÇO OU MASSA ÚNICA EM ARGAMASSA INDUSTRIALIZADA, PREPARO MECÂNICO E APLICAÇÃO COM EQUIPAMENTO DE MISTURA E PROJEÇÃO DE 1,5 M3/H DE ARGAMA SSA EM PANOS CEGOS DE FACHADA (SEM PRESENÇA DE VÃOS), ESPESSURA MAIOR OU IGUAL A 50 MM. AF_06/2014</v>
          </cell>
          <cell r="C5048" t="str">
            <v>M2</v>
          </cell>
          <cell r="D5048" t="str">
            <v>CR</v>
          </cell>
          <cell r="E5048" t="str">
            <v>56,37</v>
          </cell>
        </row>
        <row r="5049">
          <cell r="A5049">
            <v>87809</v>
          </cell>
          <cell r="B5049" t="str">
            <v>EMBOÇO OU MASSA ÚNICA EM ARGAMASSA TRAÇO 1:2:8, PREPARO MECÂNICO COM B ETONEIRA 400 L, APLICADA MANUALMENTE EM SUPERFÍCIES EXTERNAS DA SACADA , ESPESSURA DE 25 MM, SEM USO DE TELA METÁLICA DE REFORÇO CONTRA FISSU RAÇÃO. AF_06/2014</v>
          </cell>
          <cell r="C5049" t="str">
            <v>M2</v>
          </cell>
          <cell r="D5049" t="str">
            <v>CR</v>
          </cell>
          <cell r="E5049" t="str">
            <v>53,67</v>
          </cell>
        </row>
        <row r="5050">
          <cell r="A5050">
            <v>87811</v>
          </cell>
          <cell r="B5050" t="str">
            <v>EMBOÇO OU MASSA ÚNICA EM ARGAMASSA TRAÇO 1:2:8, PREPARO MANUAL, APLICA DA MANUALMENTE EM SUPERFÍCIES EXTERNAS DA SACADA, ESPESSURA DE 25 MM, SEM USO DE TELA METÁLICA DE REFORÇO CONTRA FISSURAÇÃO. AF_06/2014</v>
          </cell>
          <cell r="C5050" t="str">
            <v>M2</v>
          </cell>
          <cell r="D5050" t="str">
            <v>CR</v>
          </cell>
          <cell r="E5050" t="str">
            <v>55,71</v>
          </cell>
        </row>
        <row r="5051">
          <cell r="A5051">
            <v>87812</v>
          </cell>
          <cell r="B5051" t="str">
            <v>EMBOÇO OU MASSA ÚNICA EM ARGAMASSA INDUSTRIALIZADA, PREPARO MECÂNICO E APLICAÇÃO COM EQUIPAMENTO DE MISTURA E PROJEÇÃO DE 1,5 M3/H EM SUPERF ÍCIES EXTERNAS DA SACADA, ESPESSURA 25 MM, SEM USO DE TELA METÁLICA. A F_06/2014</v>
          </cell>
          <cell r="C5051" t="str">
            <v>M2</v>
          </cell>
          <cell r="D5051" t="str">
            <v>CR</v>
          </cell>
          <cell r="E5051" t="str">
            <v>62,50</v>
          </cell>
        </row>
        <row r="5052">
          <cell r="A5052">
            <v>87813</v>
          </cell>
          <cell r="B5052" t="str">
            <v>EMBOÇO OU MASSA ÚNICA EM ARGAMASSA TRAÇO 1:2:8, PREPARO MECÂNICO COM B ETONEIRA 400 L, APLICADA MANUALMENTE EM SUPERFÍCIES EXTERNAS DA SACADA , ESPESSURA DE 35 MM, SEM USO DE TELA METÁLICA DE REFORÇO CONTRA FISSU RAÇÃO. AF_06/2014</v>
          </cell>
          <cell r="C5052" t="str">
            <v>M2</v>
          </cell>
          <cell r="D5052" t="str">
            <v>CR</v>
          </cell>
          <cell r="E5052" t="str">
            <v>59,34</v>
          </cell>
        </row>
        <row r="5053">
          <cell r="A5053">
            <v>87815</v>
          </cell>
          <cell r="B5053" t="str">
            <v>EMBOÇO OU MASSA ÚNICA EM ARGAMASSA TRAÇO 1:2:8, PREPARO MANUAL, APLICA DA MANUALMENTE EM SUPERFÍCIES EXTERNAS DA SACADA, ESPESSURA DE 35 MM, SEM USO DE TELA METÁLICA DE REFORÇO CONTRA FISSURAÇÃO. AF_06/2014</v>
          </cell>
          <cell r="C5053" t="str">
            <v>M2</v>
          </cell>
          <cell r="D5053" t="str">
            <v>CR</v>
          </cell>
          <cell r="E5053" t="str">
            <v>62,08</v>
          </cell>
        </row>
        <row r="5054">
          <cell r="A5054">
            <v>87816</v>
          </cell>
          <cell r="B5054" t="str">
            <v>EMBOÇO OU MASSA ÚNICA EM ARGAMASSA INDUSTRIALIZADA, PREPARO MECÂNICO E APLICAÇÃO COM EQUIPAMENTO DE MISTURA E PROJEÇÃO DE 1,5 M3/H EM SUPERF  ÍCIES EXTERNAS DA SACADA, ESPESSURA 35 MM, SEM USO DE TELA METÁLICA. A F_06/2014</v>
          </cell>
          <cell r="C5054" t="str">
            <v>M2</v>
          </cell>
          <cell r="D5054" t="str">
            <v>CR</v>
          </cell>
          <cell r="E5054" t="str">
            <v>72,54</v>
          </cell>
        </row>
        <row r="5055">
          <cell r="A5055">
            <v>87817</v>
          </cell>
          <cell r="B5055" t="str">
            <v>EMBOÇO OU MASSA ÚNICA EM ARGAMASSA TRAÇO 1:2:8, PREPARO MECÂNICO COM B ETONEIRA 400 L, APLICADA MANUALMENTE EM SUPERFÍCIES EXTERNAS DA SACADA , ESPESSURA DE 45 MM, SEM USO DE TELA METÁLICA DE REFORÇO CONTRA FISSU RAÇÃO. AF_06/2014</v>
          </cell>
          <cell r="C5055" t="str">
            <v>M2</v>
          </cell>
          <cell r="D5055" t="str">
            <v>CR</v>
          </cell>
          <cell r="E5055" t="str">
            <v>64,74</v>
          </cell>
        </row>
        <row r="5056">
          <cell r="A5056">
            <v>87819</v>
          </cell>
          <cell r="B5056" t="str">
            <v>EMBOÇO OU MASSA ÚNICA EM ARGAMASSA TRAÇO 1:2:8, PREPARO MANUAL, APLICA DA MANUALMENTE EM SUPERFÍCIES EXTERNAS DA SACADA, ESPESSURA DE 45 MM, SEM USO DE TELA METÁLICA DE REFORÇO CONTRA FISSURAÇÃO. AF_06/2014</v>
          </cell>
          <cell r="C5056" t="str">
            <v>M2</v>
          </cell>
          <cell r="D5056" t="str">
            <v>CR</v>
          </cell>
          <cell r="E5056" t="str">
            <v>68,16</v>
          </cell>
        </row>
        <row r="5057">
          <cell r="A5057">
            <v>87820</v>
          </cell>
          <cell r="B5057" t="str">
            <v>EMBOÇO OU MASSA ÚNICA EM ARGAMASSA INDUSTRIALIZADA, PREPARO MECÂNICO E APLICAÇÃO COM EQUIPAMENTO DE MISTURA E PROJEÇÃO DE 1,5 M3/H EM SUPERF ÍCIES EXTERNAS DA SACADA, ESPESSURA 45 MM, SEM USO DE TELA METÁLICA. A F_06/2014</v>
          </cell>
          <cell r="C5057" t="str">
            <v>M2</v>
          </cell>
          <cell r="D5057" t="str">
            <v>CR</v>
          </cell>
          <cell r="E5057" t="str">
            <v>82,57</v>
          </cell>
        </row>
        <row r="5058">
          <cell r="A5058">
            <v>87821</v>
          </cell>
          <cell r="B5058" t="str">
            <v>EMBOÇO OU MASSA ÚNICA EM ARGAMASSA TRAÇO 1:2:8, PREPARO MECÂNICO COM B ETONEIRA 400 L, APLICADA MANUALMENTE EM SUPERFÍCIES EXTERNAS DA SACADA , ESPESSURA MAIOR OU IGUAL A 50 MM, SEM USO DE TELA METÁLICA DE REFORÇ O CONTRA FISSURAÇÃO. AF_06/2014</v>
          </cell>
          <cell r="C5058" t="str">
            <v>M2</v>
          </cell>
          <cell r="D5058" t="str">
            <v>CR</v>
          </cell>
          <cell r="E5058" t="str">
            <v>92,64</v>
          </cell>
        </row>
        <row r="5059">
          <cell r="A5059">
            <v>87823</v>
          </cell>
          <cell r="B5059" t="str">
            <v>EMBOÇO OU MASSA ÚNICA EM ARGAMASSA TRAÇO 1:2:8, PREPARO MANUAL, APLICA DA MANUALMENTE EM SUPERFÍCIES EXTERNAS DA SACADA, ESPESSURA MAIOR OU I GUAL A 50 MM, SEM USO DE TELA METÁLICA DE REFORÇO CONTRA FISSURAÇÃO. A F_06/2014</v>
          </cell>
          <cell r="C5059" t="str">
            <v>M2</v>
          </cell>
          <cell r="D5059" t="str">
            <v>CR</v>
          </cell>
          <cell r="E5059" t="str">
            <v>96,41</v>
          </cell>
        </row>
        <row r="5060">
          <cell r="A5060">
            <v>87824</v>
          </cell>
          <cell r="B5060" t="str">
            <v>EMBOÇO OU MASSA ÚNICA EM ARGAMASSA INDUSTRIALIZADA, PREPARO MECÂNICO E APLICAÇÃO COM EQUIPAMENTO DE MISTURA E PROJEÇÃO DE 1,5 M3/H EM SUPERF ÍCIES EXTERNAS DA SACADA, ESPESSURA MAIOR OU IGUAL A 50 MM, SEM USO DE TELA METÁLICA. AF_06/2014</v>
          </cell>
          <cell r="C5060" t="str">
            <v>M2</v>
          </cell>
          <cell r="D5060" t="str">
            <v>CR</v>
          </cell>
          <cell r="E5060" t="str">
            <v>109,84</v>
          </cell>
        </row>
        <row r="5061">
          <cell r="A5061">
            <v>87825</v>
          </cell>
          <cell r="B5061" t="str">
            <v>EMBOÇO OU MASSA ÚNICA EM ARGAMASSA TRAÇO 1:2:8, PREPARO MECÂNICO COM B ETONEIRA 400 L, APLICADA MANUALMENTE NAS PAREDES INTERNAS DA SACADA, E SPESSURA DE 25 MM, SEM USO DE TELA METÁLICA DE REFORÇO CONTRA FISSURAÇ  ÃO. AF_06/2014</v>
          </cell>
          <cell r="C5061" t="str">
            <v>M2</v>
          </cell>
          <cell r="D5061" t="str">
            <v>CR</v>
          </cell>
          <cell r="E5061" t="str">
            <v>42,97</v>
          </cell>
        </row>
        <row r="5062">
          <cell r="A5062">
            <v>87827</v>
          </cell>
          <cell r="B5062" t="str">
            <v>EMBOÇO OU MASSA ÚNICA EM ARGAMASSA TRAÇO 1:2:8, PREPARO MANUAL, APLICA DA MANUALMENTE NAS PAREDES INTERNAS DA SACADA, ESPESSURA DE 25 MM, SEM USO DE TELA METÁLICA DE REFORÇO CONTRA FISSURAÇÃO. AF_06/2014</v>
          </cell>
          <cell r="C5062" t="str">
            <v>M2</v>
          </cell>
          <cell r="D5062" t="str">
            <v>CR</v>
          </cell>
          <cell r="E5062" t="str">
            <v>45,47</v>
          </cell>
        </row>
        <row r="5063">
          <cell r="A5063">
            <v>87828</v>
          </cell>
          <cell r="B5063" t="str">
            <v>EMBOÇO OU MASSA ÚNICA EM ARGAMASSA INDUSTRIALIZADA, PREPARO MECÂNICO E APLICAÇÃO COM EQUIPAMENTO DE MISTURA E PROJEÇÃO DE 1,5 M3/H NAS PARED ES INTERNAS DA SACADA, ESPESSURA 25 MM, SEM USO DE TELA METÁLICA. AF_0 6/2014</v>
          </cell>
          <cell r="C5063" t="str">
            <v>M2</v>
          </cell>
          <cell r="D5063" t="str">
            <v>CR</v>
          </cell>
          <cell r="E5063" t="str">
            <v>54,97</v>
          </cell>
        </row>
        <row r="5064">
          <cell r="A5064">
            <v>87829</v>
          </cell>
          <cell r="B5064" t="str">
            <v>EMBOÇO OU MASSA ÚNICA EM ARGAMASSA TRAÇO 1:2:8, PREPARO MECÂNICO COM B ETONEIRA 400 L, APLICADA MANUALMENTE NAS PAREDES INTERNAS DA SACADA, E SPESSURA DE 35 MM, SEM USO DE TELA METÁLICA DE REFORÇO CONTRA FISSURAÇ ÃO. AF_06/2014</v>
          </cell>
          <cell r="C5064" t="str">
            <v>M2</v>
          </cell>
          <cell r="D5064" t="str">
            <v>CR</v>
          </cell>
          <cell r="E5064" t="str">
            <v>49,40</v>
          </cell>
        </row>
        <row r="5065">
          <cell r="A5065">
            <v>87831</v>
          </cell>
          <cell r="B5065" t="str">
            <v>EMBOÇO OU MASSA ÚNICA EM ARGAMASSA TRAÇO 1:2:8, PREPARO MANUAL, APLICA DA MANUALMENTE NAS PAREDES INTERNAS DA SACADA, ESPESSURA DE 35 MM, SEM USO DE TELA METÁLICA DE REFORÇO CONTRA FISSURAÇÃO. AF_06/2014</v>
          </cell>
          <cell r="C5065" t="str">
            <v>M2</v>
          </cell>
          <cell r="D5065" t="str">
            <v>CR</v>
          </cell>
          <cell r="E5065" t="str">
            <v>52,75</v>
          </cell>
        </row>
        <row r="5066">
          <cell r="A5066">
            <v>87832</v>
          </cell>
          <cell r="B5066" t="str">
            <v>EMBOÇO OU MASSA ÚNICA EM ARGAMASSA INDUSTRIALIZADA, PREPARO MECÂNICO E APLICAÇÃO COM EQUIPAMENTO DE MISTURA E PROJEÇÃO DE 1,5 M3/H DE ARGAMA SSA NAS PAREDES INTERNAS DA SACADA, ESPESSURA 35 MM, SEM USO DE TELA M ETÁLICA. AF_06/2014</v>
          </cell>
          <cell r="C5066" t="str">
            <v>M2</v>
          </cell>
          <cell r="D5066" t="str">
            <v>CR</v>
          </cell>
          <cell r="E5066" t="str">
            <v>66,72</v>
          </cell>
        </row>
        <row r="5067">
          <cell r="A5067">
            <v>87834</v>
          </cell>
          <cell r="B5067" t="str">
            <v>REVESTIMENTO DECORATIVO MONOCAMADA APLICADO MANUALMENTE EM PANOS CEGOS DA FACHADA DE UM EDIFÍCIO DE ESTRUTURA CONVENCIONAL, COM ACABAMENTO R ASPADO. AF_06/2014</v>
          </cell>
          <cell r="C5067" t="str">
            <v>M2</v>
          </cell>
          <cell r="D5067" t="str">
            <v>CR</v>
          </cell>
          <cell r="E5067" t="str">
            <v>105,80</v>
          </cell>
        </row>
        <row r="5068">
          <cell r="A5068">
            <v>87835</v>
          </cell>
          <cell r="B5068" t="str">
            <v>REVESTIMENTO DECORATIVO MONOCAMADA APLICADO MANUALMENTE EM PANOS CEGOS DA FACHADA DE UM EDIFÍCIO DE ALVENARIA ESTRUTURAL, COM ACABAMENTO RAS PADO. AF_06/2014</v>
          </cell>
          <cell r="C5068" t="str">
            <v>M2</v>
          </cell>
          <cell r="D5068" t="str">
            <v>CR</v>
          </cell>
          <cell r="E5068" t="str">
            <v>69,71</v>
          </cell>
        </row>
        <row r="5069">
          <cell r="A5069">
            <v>87836</v>
          </cell>
          <cell r="B5069" t="str">
            <v xml:space="preserve">REVESTIMENTO DECORATIVO MONOCAMADA APLICADO COM EQUIPAMENTO DE PROJEÇÃ O EM PANOS CEGOS DA FACHADA DE UM EDIFÍCIO DE ESTRUTURA CONVENCIONAL, COM ACABAMENTO RASPADO. AF_06/2014 </v>
          </cell>
          <cell r="C5069" t="str">
            <v>M2</v>
          </cell>
          <cell r="D5069" t="str">
            <v>CR</v>
          </cell>
          <cell r="E5069" t="str">
            <v>100,82</v>
          </cell>
        </row>
        <row r="5070">
          <cell r="A5070">
            <v>87837</v>
          </cell>
          <cell r="B5070" t="str">
            <v>REVESTIMENTO DECORATIVO MONOCAMADA APLICADO COM EQUIPAMENTO DE PROJEÇÃ O EM PANOS CEGOS DA FACHADA DE UM EDIFÍCIO DE ALVENARIA ESTRUTURAL, CO M ACABAMENTO RASPADO. AF_06/2014</v>
          </cell>
          <cell r="C5070" t="str">
            <v>M2</v>
          </cell>
          <cell r="D5070" t="str">
            <v>CR</v>
          </cell>
          <cell r="E5070" t="str">
            <v>65,32</v>
          </cell>
        </row>
        <row r="5071">
          <cell r="A5071">
            <v>87838</v>
          </cell>
          <cell r="B5071" t="str">
            <v>REVESTIMENTO DECORATIVO MONOCAMADA APLICADO MANUALMENTE EM PANOS DA FA CHADA COM PRESENÇA DE VÃOS, DE UM EDIFÍCIO DE ESTRUTURA CONVENCIONAL E ACABAMENTO RASPADO. AF_06/2014</v>
          </cell>
          <cell r="C5071" t="str">
            <v>M2</v>
          </cell>
          <cell r="D5071" t="str">
            <v>CR</v>
          </cell>
          <cell r="E5071" t="str">
            <v>112,81</v>
          </cell>
        </row>
        <row r="5072">
          <cell r="A5072">
            <v>87839</v>
          </cell>
          <cell r="B5072" t="str">
            <v>REVESTIMENTO DECORATIVO MONOCAMADA APLICADO MANUALMENTE EM PANOS DA FA CHADA COM PRESENÇA DE VÃOS, DE UM EDIFÍCIO DE ALVENARIA ESTRUTURAL E A CABAMENTO RASPADO. AF_06/2014</v>
          </cell>
          <cell r="C5072" t="str">
            <v>M2</v>
          </cell>
          <cell r="D5072" t="str">
            <v>CR</v>
          </cell>
          <cell r="E5072" t="str">
            <v>73,66</v>
          </cell>
        </row>
        <row r="5073">
          <cell r="A5073">
            <v>87840</v>
          </cell>
          <cell r="B5073" t="str">
            <v>REVESTIMENTO DECORATIVO MONOCAMADA APLICADO COM EQUIPAMENTO DE PROJEÇÃ O EM PANOS DA FACHADA COM PRESENÇA DE VÃOS, DE UM EDIFÍCIO DE ESTRUTUR A CONVENCIONAL E ACABAMENTO RASPADO. AF_06/2014</v>
          </cell>
          <cell r="C5073" t="str">
            <v>M2</v>
          </cell>
          <cell r="D5073" t="str">
            <v>CR</v>
          </cell>
          <cell r="E5073" t="str">
            <v>106,73</v>
          </cell>
        </row>
        <row r="5074">
          <cell r="A5074">
            <v>87841</v>
          </cell>
          <cell r="B5074" t="str">
            <v>REVESTIMENTO DECORATIVO MONOCAMADA APLICADO COM EQUIPAMENTO DE PROJEÇÃ O EM PANOS DA FACHADA COM PRESENÇA DE VÃOS, DE UM EDIFÍCIO DE ALVENARI A ESTRUTURAL E ACABAMENTO RASPADO. AF_06/2014</v>
          </cell>
          <cell r="C5074" t="str">
            <v>M2</v>
          </cell>
          <cell r="D5074" t="str">
            <v>CR</v>
          </cell>
          <cell r="E5074" t="str">
            <v>68,16</v>
          </cell>
        </row>
        <row r="5075">
          <cell r="A5075">
            <v>87842</v>
          </cell>
          <cell r="B5075" t="str">
            <v>REVESTIMENTO DECORATIVO MONOCAMADA APLICADO MANUALMENTE EM SUPERFÍCIES EXTERNAS DA SACADA DE UM EDIFÍCIO DE ESTRUTURA CONVENCIONAL E ACABAME NTO RASPADO. AF_06/2014</v>
          </cell>
          <cell r="C5075" t="str">
            <v>M2</v>
          </cell>
          <cell r="D5075" t="str">
            <v>CR</v>
          </cell>
          <cell r="E5075" t="str">
            <v>103,30</v>
          </cell>
        </row>
        <row r="5076">
          <cell r="A5076">
            <v>87843</v>
          </cell>
          <cell r="B5076" t="str">
            <v>REVESTIMENTO DECORATIVO MONOCAMADA APLICADO MANUALMENTE EM SUPERFÍCIES EXTERNAS DA SACADA DE UM EDIFÍCIO DE ALVENARIA ESTRUTURAL E ACABAMENT O RASPADO. AF_06/2014</v>
          </cell>
          <cell r="C5076" t="str">
            <v>M2</v>
          </cell>
          <cell r="D5076" t="str">
            <v>CR</v>
          </cell>
          <cell r="E5076" t="str">
            <v>77,04</v>
          </cell>
        </row>
        <row r="5077">
          <cell r="A5077">
            <v>87844</v>
          </cell>
          <cell r="B5077" t="str">
            <v>REVESTIMENTO DECORATIVO MONOCAMADA APLICADO COM EQUIPAMENTO DE PROJEÇÃ O EM SUPERFÍCIES EXTERNAS DA SACADA DE UM EDIFÍCIO DE ESTRUTURA CONVEN CIONAL E ACABAMENTO RASPADO. AF_06/2014</v>
          </cell>
          <cell r="C5077" t="str">
            <v>M2</v>
          </cell>
          <cell r="D5077" t="str">
            <v>CR</v>
          </cell>
          <cell r="E5077" t="str">
            <v>94,29</v>
          </cell>
        </row>
        <row r="5078">
          <cell r="A5078">
            <v>87845</v>
          </cell>
          <cell r="B5078" t="str">
            <v>REVESTIMENTO DECORATIVO MONOCAMADA APLICADO COM EQUIPAMENTO DE PROJEÇÃ O EM SUPERFÍCIES EXTERNAS DA SACADA DE UM EDIFÍCIO DE ALVENARIA ESTRUT URAL E ACABAMENTO RASPADO. AF_06/2014</v>
          </cell>
          <cell r="C5078" t="str">
            <v>M2</v>
          </cell>
          <cell r="D5078" t="str">
            <v>CR</v>
          </cell>
          <cell r="E5078" t="str">
            <v>68,64</v>
          </cell>
        </row>
        <row r="5079">
          <cell r="A5079">
            <v>87846</v>
          </cell>
          <cell r="B5079" t="str">
            <v>REVESTIMENTO DECORATIVO MONOCAMADA APLICADO MANUALMENTE EM PANOS CEGOS  DA FACHADA DE UM EDIFÍCIO DE ESTRUTURA CONVENCIONAL, COM ACABAMENTO T RAVERTINO. AF_06/2014</v>
          </cell>
          <cell r="C5079" t="str">
            <v>M2</v>
          </cell>
          <cell r="D5079" t="str">
            <v>CR</v>
          </cell>
          <cell r="E5079" t="str">
            <v>114,29</v>
          </cell>
        </row>
        <row r="5080">
          <cell r="A5080">
            <v>87847</v>
          </cell>
          <cell r="B5080" t="str">
            <v>REVESTIMENTO DECORATIVO MONOCAMADA APLICADO MANUALMENTE EM PANOS CEGOS DA FACHADA DE UM EDIFÍCIO DE ALVENARIA ESTRUTURAL, COM ACABAMENTO TRA VERTINO. AF_06/2014</v>
          </cell>
          <cell r="C5080" t="str">
            <v>M2</v>
          </cell>
          <cell r="D5080" t="str">
            <v>CR</v>
          </cell>
          <cell r="E5080" t="str">
            <v>78,20</v>
          </cell>
        </row>
        <row r="5081">
          <cell r="A5081">
            <v>87848</v>
          </cell>
          <cell r="B5081" t="str">
            <v>REVESTIMENTO DECORATIVO MONOCAMADA APLICADO COM EQUIPAMENTO DE PROJEÇÃ O EM PANOS CEGOS DA FACHADA DE UM EDIFÍCIO DE ESTRUTURA CONVENCIONAL, COM ACABAMENTO TRAVERTINO. AF_06/2014</v>
          </cell>
          <cell r="C5081" t="str">
            <v>M2</v>
          </cell>
          <cell r="D5081" t="str">
            <v>CR</v>
          </cell>
          <cell r="E5081" t="str">
            <v>108,46</v>
          </cell>
        </row>
        <row r="5082">
          <cell r="A5082">
            <v>87849</v>
          </cell>
          <cell r="B5082" t="str">
            <v>REVESTIMENTO DECORATIVO MONOCAMADA APLICADO COM EQUIPAMENTO DE PROJEÇÃ O EM PANOS CEGOS DA FACHADA DE UM EDIFÍCIO DE ALVENARIA ESTRUTURAL, CO M ACABAMENTO TRAVERTINO. AF_06/2014</v>
          </cell>
          <cell r="C5082" t="str">
            <v>M2</v>
          </cell>
          <cell r="D5082" t="str">
            <v>CR</v>
          </cell>
          <cell r="E5082" t="str">
            <v>72,96</v>
          </cell>
        </row>
        <row r="5083">
          <cell r="A5083">
            <v>87850</v>
          </cell>
          <cell r="B5083" t="str">
            <v>REVESTIMENTO DECORATIVO MONOCAMADA APLICADO MANUALMENTE EM PANOS DA FA CHADA COM PRESENÇA DE VÃOS, DE UM EDIFÍCIO DE ESTRUTURA CONVENCIONAL E ACABAMENTO TRAVERTINO. AF_06/2014</v>
          </cell>
          <cell r="C5083" t="str">
            <v>M2</v>
          </cell>
          <cell r="D5083" t="str">
            <v>CR</v>
          </cell>
          <cell r="E5083" t="str">
            <v>121,31</v>
          </cell>
        </row>
        <row r="5084">
          <cell r="A5084">
            <v>87851</v>
          </cell>
          <cell r="B5084" t="str">
            <v>REVESTIMENTO DECORATIVO MONOCAMADA APLICADO MANUALMENTE EM PANOS DA FA CHADA COM PRESENÇA DE VÃOS, DE UM EDIFÍCIO DE ALVENARIA ESTRUTURAL E A CABAMENTO TRAVERTINO. AF_06/2014</v>
          </cell>
          <cell r="C5084" t="str">
            <v>M2</v>
          </cell>
          <cell r="D5084" t="str">
            <v>CR</v>
          </cell>
          <cell r="E5084" t="str">
            <v>82,16</v>
          </cell>
        </row>
        <row r="5085">
          <cell r="A5085">
            <v>87852</v>
          </cell>
          <cell r="B5085" t="str">
            <v>REVESTIMENTO DECORATIVO MONOCAMADA APLICADO COM EQUIPAMENTO DE PROJEÇÃ O EM PANOS DA FACHADA COM PRESENÇA DE VÃOS, DE UM EDIFÍCIO DE ESTRUTUR A CONVENCIONAL E ACABAMENTO TRAVERTINO. AF_06/2014</v>
          </cell>
          <cell r="C5085" t="str">
            <v>M2</v>
          </cell>
          <cell r="D5085" t="str">
            <v>CR</v>
          </cell>
          <cell r="E5085" t="str">
            <v>114,35</v>
          </cell>
        </row>
        <row r="5086">
          <cell r="A5086">
            <v>87853</v>
          </cell>
          <cell r="B5086" t="str">
            <v>REVESTIMENTO DECORATIVO MONOCAMADA APLICADO COM EQUIPAMENTO DE PROJEÇÃ O EM PANOS DA FACHADA COM PRESENÇA DE VÃOS, DE UM EDIFÍCIO DE ALVENARI A ESTRUTURAL E ACABAMENTO TRAVERTINO. AF_06/2014</v>
          </cell>
          <cell r="C5086" t="str">
            <v>M2</v>
          </cell>
          <cell r="D5086" t="str">
            <v>CR</v>
          </cell>
          <cell r="E5086" t="str">
            <v>75,78</v>
          </cell>
        </row>
        <row r="5087">
          <cell r="A5087">
            <v>87854</v>
          </cell>
          <cell r="B5087" t="str">
            <v>REVESTIMENTO DECORATIVO MONOCAMADA APLICADO MANUALMENTE EM SUPERFÍCIES EXTERNAS DA SACADA DE UM EDIFÍCIO DE ESTRUTURA CONVENCIONAL E ACABAME NTO TRAVERTINO. AF_06/2014</v>
          </cell>
          <cell r="C5087" t="str">
            <v>M2</v>
          </cell>
          <cell r="D5087" t="str">
            <v>CR</v>
          </cell>
          <cell r="E5087" t="str">
            <v>111,79</v>
          </cell>
        </row>
        <row r="5088">
          <cell r="A5088">
            <v>87855</v>
          </cell>
          <cell r="B5088" t="str">
            <v>REVESTIMENTO DECORATIVO MONOCAMADA APLICADO MANUALMENTE EM SUPERFÍCIES EXTERNAS DA SACADA DE UM EDIFÍCIO DE ALVENARIA ESTRUTURAL E ACABAMENT  O TRAVERTINO. AF_06/2014</v>
          </cell>
          <cell r="C5088" t="str">
            <v>M2</v>
          </cell>
          <cell r="D5088" t="str">
            <v>CR</v>
          </cell>
          <cell r="E5088" t="str">
            <v>85,54</v>
          </cell>
        </row>
        <row r="5089">
          <cell r="A5089">
            <v>87856</v>
          </cell>
          <cell r="B5089" t="str">
            <v>REVESTIMENTO DECORATIVO MONOCAMADA APLICADO COM EQUIPAMENTO DE PROJEÇÃ O EM SUPERFÍCIES EXTERNAS DA SACADA DE UM EDIFÍCIO DE ESTRUTURA CONVEN CIONAL E ACABAMENTO TRAVERTINO. AF_06/2014</v>
          </cell>
          <cell r="C5089" t="str">
            <v>M2</v>
          </cell>
          <cell r="D5089" t="str">
            <v>CR</v>
          </cell>
          <cell r="E5089" t="str">
            <v>101,93</v>
          </cell>
        </row>
        <row r="5090">
          <cell r="A5090">
            <v>87857</v>
          </cell>
          <cell r="B5090" t="str">
            <v>REVESTIMENTO DECORATIVO MONOCAMADA APLICADO COM EQUIPAMENTO DE PROJEÇÃ O EM SUPERFÍCIES EXTERNAS DA SACADA DE UM EDIFÍCIO DE ALVENARIA ESTRUT URAL E ACABAMENTO TRAVERTINO. AF_06/2014</v>
          </cell>
          <cell r="C5090" t="str">
            <v>M2</v>
          </cell>
          <cell r="D5090" t="str">
            <v>CR</v>
          </cell>
          <cell r="E5090" t="str">
            <v>76,26</v>
          </cell>
        </row>
        <row r="5091">
          <cell r="A5091">
            <v>87858</v>
          </cell>
          <cell r="B5091" t="str">
            <v>REVESTIMENTO DECORATIVO MONOCAMADA APLICADO MANUALMENTE NAS PAREDES IN TERNAS DA SACADA COM ACABAMENTO RASPADO. AF_06/2014</v>
          </cell>
          <cell r="C5091" t="str">
            <v>M2</v>
          </cell>
          <cell r="D5091" t="str">
            <v>CR</v>
          </cell>
          <cell r="E5091" t="str">
            <v>74,79</v>
          </cell>
        </row>
        <row r="5092">
          <cell r="A5092">
            <v>87859</v>
          </cell>
          <cell r="B5092" t="str">
            <v>REVESTIMENTO DECORATIVO MONOCAMADA APLICADO MANUALMENTE NAS PAREDES IN TERNAS DA SACADA COM ACABAMENTO TRAVERTINO. AF_06/2014</v>
          </cell>
          <cell r="C5092" t="str">
            <v>M2</v>
          </cell>
          <cell r="D5092" t="str">
            <v>CR</v>
          </cell>
          <cell r="E5092" t="str">
            <v>86,97</v>
          </cell>
        </row>
        <row r="5093">
          <cell r="A5093">
            <v>89048</v>
          </cell>
          <cell r="B5093" t="str">
            <v>(COMPOSIÇÃO REPRESENTATIVA) DO SERVIÇO DE EMBOÇO/MASSA ÚNICA, TRAÇO 1: 2:8, PREPARO MECÂNICO, COM BETONEIRA DE 400L, EM PAREDES DE AMBIENTES INTERNOS, COM EXECUÇÃO DE TALISCAS, PARA EDIFICAÇÃO HABITACIONAL MULTI FAMILIAR (PRÉDIO). AF_11/2014</v>
          </cell>
          <cell r="C5093" t="str">
            <v>M2</v>
          </cell>
          <cell r="D5093" t="str">
            <v>CR</v>
          </cell>
          <cell r="E5093" t="str">
            <v>22,63</v>
          </cell>
        </row>
        <row r="5094">
          <cell r="A5094">
            <v>89049</v>
          </cell>
          <cell r="B5094" t="str">
            <v>(COMPOSIÇÃO REPRESENTATIVA) DO SERVIÇO DE APLICAÇÃO MANUAL DE GESSO DE SEMPENADO (SEM TALISCAS) EM TETO, ESPESSURA 0,5 CM, PARA EDIFICAÇÃO HA BITACIONAL MULTIFAMILIAR (PRÉDIO). AF_11/2014</v>
          </cell>
          <cell r="C5094" t="str">
            <v>M2</v>
          </cell>
          <cell r="D5094" t="str">
            <v>CR</v>
          </cell>
          <cell r="E5094" t="str">
            <v>13,05</v>
          </cell>
        </row>
        <row r="5095">
          <cell r="A5095">
            <v>89173</v>
          </cell>
          <cell r="B5095" t="str">
            <v>(COMPOSIÇÃO REPRESENTATIVA) DO SERVIÇO DE EMBOÇO/MASSA ÚNICA, APLICADO MANUALMENTE, TRAÇO 1:2:8, EM BETONEIRA DE 400L, PAREDES INTERNAS, COM EXECUÇÃO DE TALISCAS, EDIFICAÇÃO HABITACIONAL UNIFAMILIAR (CASAS) E E DIFICAÇÃO PÚBLICA PADRÃO. AF_12/2014</v>
          </cell>
          <cell r="C5095" t="str">
            <v>M2</v>
          </cell>
          <cell r="D5095" t="str">
            <v>CR</v>
          </cell>
          <cell r="E5095" t="str">
            <v>22,12</v>
          </cell>
        </row>
        <row r="5096">
          <cell r="A5096">
            <v>90406</v>
          </cell>
          <cell r="B5096" t="str">
            <v>MASSA ÚNICA, PARA RECEBIMENTO DE PINTURA, EM ARGAMASSA TRAÇO 1:2:8, PR EPARO MECÂNICO COM BETONEIRA 400L, APLICADA MANUALMENTE EM TETO, ESPES SURA DE 20MM, COM EXECUÇÃO DE TALISCAS. AF_03/2015</v>
          </cell>
          <cell r="C5096" t="str">
            <v>M2</v>
          </cell>
          <cell r="D5096" t="str">
            <v>CR</v>
          </cell>
          <cell r="E5096" t="str">
            <v>29,08</v>
          </cell>
        </row>
        <row r="5097">
          <cell r="A5097">
            <v>90407</v>
          </cell>
          <cell r="B5097" t="str">
            <v xml:space="preserve">MASSA ÚNICA, PARA RECEBIMENTO DE PINTURA, EM ARGAMASSA TRAÇO 1:2:8, PR EPARO MANUAL, APLICADA MANUALMENTE EM TETO, ESPESSURA DE 20MM, COM EXE CUÇÃO DE TALISCAS. AF_03/2015 </v>
          </cell>
          <cell r="C5097" t="str">
            <v>M2</v>
          </cell>
          <cell r="D5097" t="str">
            <v>CR</v>
          </cell>
          <cell r="E5097" t="str">
            <v>31,69</v>
          </cell>
        </row>
        <row r="5098">
          <cell r="A5098">
            <v>90408</v>
          </cell>
          <cell r="B5098" t="str">
            <v>MASSA ÚNICA, PARA RECEBIMENTO DE PINTURA, EM ARGAMASSA TRAÇO 1:2:8, PR EPARO MECÂNICO COM BETONEIRA 400L, APLICADA MANUALMENTE EM TETO, ESPES SURA DE 10MM, COM EXECUÇÃO DE TALISCAS. AF_03/2015</v>
          </cell>
          <cell r="C5098" t="str">
            <v>M2</v>
          </cell>
          <cell r="D5098" t="str">
            <v>CR</v>
          </cell>
          <cell r="E5098" t="str">
            <v>20,85</v>
          </cell>
        </row>
        <row r="5099">
          <cell r="A5099">
            <v>90409</v>
          </cell>
          <cell r="B5099" t="str">
            <v>MASSA ÚNICA, PARA RECEBIMENTO DE PINTURA, EM ARGAMASSA TRAÇO 1:2:8, PR EPARO MANUAL, APLICADA MANUALMENTE EM TETO, ESPESSURA DE 10MM, COM EXE CUÇÃO DE TALISCAS. AF_03/2015</v>
          </cell>
          <cell r="C5099" t="str">
            <v>M2</v>
          </cell>
          <cell r="D5099" t="str">
            <v>CR</v>
          </cell>
          <cell r="E5099" t="str">
            <v>22,33</v>
          </cell>
        </row>
        <row r="5100">
          <cell r="A5100" t="str">
            <v>0108</v>
          </cell>
          <cell r="B5100" t="str">
            <v>REBOCO</v>
          </cell>
        </row>
        <row r="5101">
          <cell r="A5101">
            <v>5998</v>
          </cell>
          <cell r="B5101" t="str">
            <v>PASTA DE CIMENTO PORTLAND, ESPESSURA 1MM</v>
          </cell>
          <cell r="C5101" t="str">
            <v>M2</v>
          </cell>
          <cell r="D5101" t="str">
            <v>CR</v>
          </cell>
          <cell r="E5101" t="str">
            <v>0,66</v>
          </cell>
        </row>
        <row r="5102">
          <cell r="A5102">
            <v>73747</v>
          </cell>
          <cell r="B5102" t="str">
            <v>REVESTIMENTOS ESPECIAIS ISOLAMENTO ACUSTICO EM ESPUMA DE POLIURETANO ESPESSURA 20 MM, DENSIDAD E 29KG/M3</v>
          </cell>
        </row>
        <row r="5103">
          <cell r="A5103" t="str">
            <v>73747/001</v>
          </cell>
          <cell r="B5103" t="str">
            <v>ISOLAMENTO ACUSTICO EM ESPUMA DE POLIURETANO ESPESSURA 20 MM, DENSIDAD E 29KG/M3</v>
          </cell>
          <cell r="C5103" t="str">
            <v>M2</v>
          </cell>
          <cell r="D5103" t="str">
            <v>CR</v>
          </cell>
          <cell r="E5103" t="str">
            <v>50,04</v>
          </cell>
        </row>
        <row r="5104">
          <cell r="A5104">
            <v>74001</v>
          </cell>
          <cell r="B5104" t="str">
            <v>REVESTIMENTO DE PAREDES REBOCO COM ARGAMASSA PRE-FABRICADA, ESPESSURA 0,5CM, PREPARO MECANICO DA ARGAMASSA</v>
          </cell>
        </row>
        <row r="5105">
          <cell r="A5105" t="str">
            <v>74001/001</v>
          </cell>
          <cell r="B5105" t="str">
            <v>REBOCO COM ARGAMASSA PRE-FABRICADA, ESPESSURA 0,5CM, PREPARO MECANICO DA ARGAMASSA</v>
          </cell>
          <cell r="C5105" t="str">
            <v>M2</v>
          </cell>
          <cell r="D5105" t="str">
            <v>CR</v>
          </cell>
          <cell r="E5105" t="str">
            <v>16,79</v>
          </cell>
        </row>
        <row r="5106">
          <cell r="A5106">
            <v>75481</v>
          </cell>
          <cell r="B5106" t="str">
            <v>REBOCO ARGAMASSA TRACO 1:2 (CAL E AREIA FINA PENEIRADA), ESPESSURA 0,5 CM, PREPARO MANUAL DA ARGAMASSA</v>
          </cell>
          <cell r="C5106" t="str">
            <v>M2</v>
          </cell>
          <cell r="D5106" t="str">
            <v>CR</v>
          </cell>
          <cell r="E5106" t="str">
            <v>14,71</v>
          </cell>
        </row>
        <row r="5107">
          <cell r="A5107">
            <v>84074</v>
          </cell>
          <cell r="B5107" t="str">
            <v>REBOCO COM ARGAMASSA PRÉ-FABRICADA, ACABAMENTO CAMURCADO, ESPESSURA 0, 3CM, PREPARO MANUAL</v>
          </cell>
          <cell r="C5107" t="str">
            <v>M2</v>
          </cell>
          <cell r="D5107" t="str">
            <v>CR</v>
          </cell>
          <cell r="E5107" t="str">
            <v>21,42</v>
          </cell>
        </row>
        <row r="5108">
          <cell r="A5108">
            <v>84075</v>
          </cell>
          <cell r="B5108" t="str">
            <v>REBOCO COM ARGAMASSA PRÉ-FABRICADA, ACABAMENTO FRISADO, ESPESSURA 0,7C M, PREPARO MECANICO</v>
          </cell>
          <cell r="C5108" t="str">
            <v>M2</v>
          </cell>
          <cell r="D5108" t="str">
            <v>CR</v>
          </cell>
          <cell r="E5108" t="str">
            <v>64,36</v>
          </cell>
        </row>
        <row r="5109">
          <cell r="A5109">
            <v>84076</v>
          </cell>
          <cell r="B5109" t="str">
            <v>REBOCO TRACO 1:3 (CIMENTO E AREIA MEDIA NAO PENEIRADA), BASE PARA TINT A EPOXI, PREPARO MANUAL DA ARGAMASSA</v>
          </cell>
          <cell r="C5109" t="str">
            <v>M2</v>
          </cell>
          <cell r="D5109" t="str">
            <v>CR</v>
          </cell>
          <cell r="E5109" t="str">
            <v>21,32</v>
          </cell>
        </row>
        <row r="5110">
          <cell r="A5110" t="str">
            <v>0110</v>
          </cell>
          <cell r="B5110" t="str">
            <v>PASTILHAS,CERAMICAS, PLACAS PRE-MOLDADAS E OUTROS REVESTIMENTO DE PAREDE COM PEDRA SAO TOME 20X40CM, ASSENTAMENTO COM AR GAMASSA TRACO 1:2:2 (CIMENTO, SAIBRO E AREIA MEDIA NAO PENEIRADA), PRE PARO MANUAL DA ARGAMASSA</v>
          </cell>
        </row>
        <row r="5111">
          <cell r="A5111">
            <v>84078</v>
          </cell>
          <cell r="B5111" t="str">
            <v>REVESTIMENTO DE PAREDE COM PEDRA SAO TOME 20X40CM, ASSENTAMENTO COM AR GAMASSA TRACO 1:2:2 (CIMENTO, SAIBRO E AREIA MEDIA NAO PENEIRADA), PRE PARO MANUAL DA ARGAMASSA</v>
          </cell>
          <cell r="C5111" t="str">
            <v>M2</v>
          </cell>
          <cell r="D5111" t="str">
            <v>CR</v>
          </cell>
          <cell r="E5111" t="str">
            <v>370,52</v>
          </cell>
        </row>
        <row r="5112">
          <cell r="A5112">
            <v>84079</v>
          </cell>
          <cell r="B5112" t="str">
            <v>REVESTIMENTO DE PAREDE COM PEDRA ARDOSIA CINZA 30X30X1CM, ASSENTADO CO M ARGAMASSA TRACO 1:2:2 (CIMENTO, SAIBRO E AREIA MEDIA NAO PENEIRADA)  PREPARO MANUAL DA ARGAMASSA</v>
          </cell>
          <cell r="C5112" t="str">
            <v>M2</v>
          </cell>
          <cell r="D5112" t="str">
            <v>CR</v>
          </cell>
          <cell r="E5112" t="str">
            <v>105,30</v>
          </cell>
        </row>
        <row r="5113">
          <cell r="A5113">
            <v>84080</v>
          </cell>
          <cell r="B5113" t="str">
            <v>REVESTIMENTO DE PAREDE COM PEDRA ARDOSIA CINZA 40X40X1CM, ASSENTAMENTO COM ARGAMASSA TRACO 1:2:2 (CIMENTO, SAIBRO E AREIA MEDIA NAO PENEIRAD A) PREPARO MANUAL DA ARGAMASSA</v>
          </cell>
          <cell r="C5113" t="str">
            <v>M2</v>
          </cell>
          <cell r="D5113" t="str">
            <v>CR</v>
          </cell>
          <cell r="E5113" t="str">
            <v>107,12</v>
          </cell>
        </row>
        <row r="5114">
          <cell r="A5114">
            <v>84081</v>
          </cell>
          <cell r="B5114" t="str">
            <v>REVESTIMENTO DE PAREDE COM PEDRA BASALTO CINZA IRREGULAR, ASSENTAMENTO COM ARGAMASSA TRACO 1:4 (CIMENTO E AREIA MEDIA NAO PENEIRADA), PREPAR O MANUAL DA ARGAMASSA</v>
          </cell>
          <cell r="C5114" t="str">
            <v>M2</v>
          </cell>
          <cell r="D5114" t="str">
            <v>CR</v>
          </cell>
          <cell r="E5114" t="str">
            <v>231,51</v>
          </cell>
        </row>
        <row r="5115">
          <cell r="A5115">
            <v>84084</v>
          </cell>
          <cell r="B5115" t="str">
            <v>APICOAMENTO MANUAL DE SUPERFICIE DE CONCRETO REVESTIMENTO CERÂMICO PARA PAREDES EXTERNAS EM PASTILHAS DE PORCELANA 5 X 5 CM (PLACAS DE 30 X 30 CM), ALINHADAS A PRUMO, APLICADO EM PANOS COM VÃOS. AF_06/2014</v>
          </cell>
          <cell r="C5115" t="str">
            <v>M2</v>
          </cell>
          <cell r="D5115" t="str">
            <v>CR</v>
          </cell>
          <cell r="E5115" t="str">
            <v>4,81</v>
          </cell>
        </row>
        <row r="5116">
          <cell r="A5116">
            <v>87242</v>
          </cell>
          <cell r="B5116" t="str">
            <v>REVESTIMENTO CERÂMICO PARA PAREDES EXTERNAS EM PASTILHAS DE PORCELANA 5 X 5 CM (PLACAS DE 30 X 30 CM), ALINHADAS A PRUMO, APLICADO EM PANOS COM VÃOS. AF_06/2014</v>
          </cell>
          <cell r="C5116" t="str">
            <v>M2</v>
          </cell>
          <cell r="D5116" t="str">
            <v>CR</v>
          </cell>
          <cell r="E5116" t="str">
            <v>130,27</v>
          </cell>
        </row>
        <row r="5117">
          <cell r="A5117">
            <v>87243</v>
          </cell>
          <cell r="B5117" t="str">
            <v>REVESTIMENTO CERÂMICO PARA PAREDES EXTERNAS EM PASTILHAS DE PORCELANA 5 X 5 CM (PLACAS DE 30 X 30 CM), ALINHADAS A PRUMO, APLICADO EM PANOS SEM VÃOS. AF_06/2014</v>
          </cell>
          <cell r="C5117" t="str">
            <v>M2</v>
          </cell>
          <cell r="D5117" t="str">
            <v>CR</v>
          </cell>
          <cell r="E5117" t="str">
            <v>119,05</v>
          </cell>
        </row>
        <row r="5118">
          <cell r="A5118">
            <v>87244</v>
          </cell>
          <cell r="B5118" t="str">
            <v>REVESTIMENTO CERÂMICO PARA PAREDES EXTERNAS EM PASTILHAS DE PORCELANA 5 X 5 CM (PLACAS DE 30 X 30 CM), ALINHADAS A PRUMO, APLICADO EM SUPERF ÍCIES EXTERNAS DA SACADA. AF_06/2014</v>
          </cell>
          <cell r="C5118" t="str">
            <v>M2</v>
          </cell>
          <cell r="D5118" t="str">
            <v>CR</v>
          </cell>
          <cell r="E5118" t="str">
            <v>126,49</v>
          </cell>
        </row>
        <row r="5119">
          <cell r="A5119">
            <v>87245</v>
          </cell>
          <cell r="B5119" t="str">
            <v>REVESTIMENTO CERÂMICO PARA PAREDES EXTERNAS EM PASTILHAS DE PORCELANA 5 X 5 CM (PLACAS DE 30 X 30 CM), ALINHADAS A PRUMO, APLICADO EM SUPERF ÍCIES INTERNAS DA SACADA. AF_06/2014</v>
          </cell>
          <cell r="C5119" t="str">
            <v>M2</v>
          </cell>
          <cell r="D5119" t="str">
            <v>CR</v>
          </cell>
          <cell r="E5119" t="str">
            <v>152,52</v>
          </cell>
        </row>
        <row r="5120">
          <cell r="A5120">
            <v>87264</v>
          </cell>
          <cell r="B5120" t="str">
            <v>REVESTIMENTO CERÂMICO PARA PAREDES INTERNAS COM PLACAS TIPO GRÊS OU SE MI-GRÊS DE DIMENSÕES 20X20 CM APLICADAS EM AMBIENTES DE ÁREA MENOR QUE 5 M² NA ALTURA INTEIRA DAS PAREDES. AF_06/2014</v>
          </cell>
          <cell r="C5120" t="str">
            <v>M2</v>
          </cell>
          <cell r="D5120" t="str">
            <v>CR</v>
          </cell>
          <cell r="E5120" t="str">
            <v>48,17</v>
          </cell>
        </row>
        <row r="5121">
          <cell r="A5121">
            <v>87265</v>
          </cell>
          <cell r="B5121" t="str">
            <v>REVESTIMENTO CERÂMICO PARA PAREDES INTERNAS COM PLACAS TIPO GRÊS OU SE MI-GRÊS DE DIMENSÕES 20X20 CM APLICADAS EM AMBIENTES DE ÁREA MAIOR QUE 5 M² NA ALTURA INTEIRA DAS PAREDES. AF_06/2014</v>
          </cell>
          <cell r="C5121" t="str">
            <v>M2</v>
          </cell>
          <cell r="D5121" t="str">
            <v>CR</v>
          </cell>
          <cell r="E5121" t="str">
            <v>43,34</v>
          </cell>
        </row>
        <row r="5122">
          <cell r="A5122">
            <v>87266</v>
          </cell>
          <cell r="B5122" t="str">
            <v>REVESTIMENTO CERÂMICO PARA PAREDES INTERNAS COM PLACAS TIPO GRÊS OU SE MI-GRÊS DE DIMENSÕES 20X20 CM APLICADAS EM AMBIENTES DE ÁREA MENOR QUE  5 M² A MEIA ALTURA DAS PAREDES. AF_06/2014</v>
          </cell>
          <cell r="C5122" t="str">
            <v>M2</v>
          </cell>
          <cell r="D5122" t="str">
            <v>CR</v>
          </cell>
          <cell r="E5122" t="str">
            <v>49,86</v>
          </cell>
        </row>
        <row r="5123">
          <cell r="A5123">
            <v>87267</v>
          </cell>
          <cell r="B5123" t="str">
            <v>REVESTIMENTO CERÂMICO PARA PAREDES INTERNAS COM PLACAS TIPO GRÊS OU SE MI-GRÊS DE DIMENSÕES 20X20 CM APLICADAS EM AMBIENTES DE ÁREA MAIOR QUE 5 M² A MEIA ALTURA DAS PAREDES. AF_06/2014</v>
          </cell>
          <cell r="C5123" t="str">
            <v>M2</v>
          </cell>
          <cell r="D5123" t="str">
            <v>CR</v>
          </cell>
          <cell r="E5123" t="str">
            <v>47,75</v>
          </cell>
        </row>
        <row r="5124">
          <cell r="A5124">
            <v>87268</v>
          </cell>
          <cell r="B5124" t="str">
            <v>REVESTIMENTO CERÂMICO PARA PAREDES INTERNAS COM PLACAS TIPO GRÊS OU SE MI-GRÊS DE DIMENSÕES 25X35 CM APLICADAS EM AMBIENTES DE ÁREA MENOR QUE 5 M² NA ALTURA INTEIRA DAS PAREDES. AF_06/2014</v>
          </cell>
          <cell r="C5124" t="str">
            <v>M2</v>
          </cell>
          <cell r="D5124" t="str">
            <v>CR</v>
          </cell>
          <cell r="E5124" t="str">
            <v>51,21</v>
          </cell>
        </row>
        <row r="5125">
          <cell r="A5125">
            <v>87269</v>
          </cell>
          <cell r="B5125" t="str">
            <v>REVESTIMENTO CERÂMICO PARA PAREDES INTERNAS COM PLACAS TIPO GRÊS OU SE MI-GRÊS DE DIMENSÕES 25X35 CM APLICADAS EM AMBIENTES DE ÁREA MAIOR QUE 5 M² NA ALTURA INTEIRA DAS PAREDES. AF_06/2014</v>
          </cell>
          <cell r="C5125" t="str">
            <v>M2</v>
          </cell>
          <cell r="D5125" t="str">
            <v>CR</v>
          </cell>
          <cell r="E5125" t="str">
            <v>45,96</v>
          </cell>
        </row>
        <row r="5126">
          <cell r="A5126">
            <v>87270</v>
          </cell>
          <cell r="B5126" t="str">
            <v>REVESTIMENTO CERÂMICO PARA PAREDES INTERNAS COM PLACAS TIPO GRÊS OU SE MI-GRÊS DE DIMENSÕES 25X35 CM APLICADAS EM AMBIENTES DE ÁREA MENOR QUE 5 M² A MEIA ALTURA DAS PAREDES. AF_06/2014</v>
          </cell>
          <cell r="C5126" t="str">
            <v>M2</v>
          </cell>
          <cell r="D5126" t="str">
            <v>CR</v>
          </cell>
          <cell r="E5126" t="str">
            <v>52,63</v>
          </cell>
        </row>
        <row r="5127">
          <cell r="A5127">
            <v>87271</v>
          </cell>
          <cell r="B5127" t="str">
            <v>REVESTIMENTO CERÂMICO PARA PAREDES INTERNAS COM PLACAS TIPO GRÊS OU SE MI-GRÊS DE DIMENSÕES 25X35 CM APLICADAS EM AMBIENTES DE ÁREA MAIOR QUE 5 M² A MEIA ALTURA DAS PAREDES. AF_06/2014</v>
          </cell>
          <cell r="C5127" t="str">
            <v>M2</v>
          </cell>
          <cell r="D5127" t="str">
            <v>CR</v>
          </cell>
          <cell r="E5127" t="str">
            <v>50,09</v>
          </cell>
        </row>
        <row r="5128">
          <cell r="A5128">
            <v>87272</v>
          </cell>
          <cell r="B5128" t="str">
            <v>REVESTIMENTO CERÂMICO PARA PAREDES INTERNAS COM PLACAS TIPO GRÊS OU SE MI-GRÊS DE DIMENSÕES 33X45 CM APLICADAS EM AMBIENTES DE ÁREA MENOR QUE 5 M² NA ALTURA INTEIRA DAS PAREDES. AF_06/2014</v>
          </cell>
          <cell r="C5128" t="str">
            <v>M2</v>
          </cell>
          <cell r="D5128" t="str">
            <v>CR</v>
          </cell>
          <cell r="E5128" t="str">
            <v>53,98</v>
          </cell>
        </row>
        <row r="5129">
          <cell r="A5129">
            <v>87273</v>
          </cell>
          <cell r="B5129" t="str">
            <v>REVESTIMENTO CERÂMICO PARA PAREDES INTERNAS COM PLACAS TIPO GRÊS OU SE MI-GRÊS DE DIMENSÕES 33X45 CM APLICADAS EM AMBIENTES DE ÁREA MAIOR QUE 5 M² NA ALTURA INTEIRA DAS PAREDES. AF_06/2014</v>
          </cell>
          <cell r="C5129" t="str">
            <v>M2</v>
          </cell>
          <cell r="D5129" t="str">
            <v>CR</v>
          </cell>
          <cell r="E5129" t="str">
            <v>47,59</v>
          </cell>
        </row>
        <row r="5130">
          <cell r="A5130">
            <v>87274</v>
          </cell>
          <cell r="B5130" t="str">
            <v>REVESTIMENTO CERÂMICO PARA PAREDES INTERNAS COM PLACAS TIPO GRÊS OU SE MI-GRÊS DE DIMENSÕES 33X45 CM APLICADAS EM AMBIENTES DE ÁREA MENOR QUE 5 M² A MEIA ALTURA DAS PAREDES. AF_06/2014</v>
          </cell>
          <cell r="C5130" t="str">
            <v>M2</v>
          </cell>
          <cell r="D5130" t="str">
            <v>CR</v>
          </cell>
          <cell r="E5130" t="str">
            <v>54,97</v>
          </cell>
        </row>
        <row r="5131">
          <cell r="A5131">
            <v>87275</v>
          </cell>
          <cell r="B5131" t="str">
            <v xml:space="preserve">REVESTIMENTO CERÂMICO PARA PAREDES INTERNAS COM PLACAS TIPO GRÊS OU SE MI-GRÊS DE DIMENSÕES 33X45 CM APLICADAS EM AMBIENTES DE ÁREA MAIOR QUE 5 M² A MEIA ALTURA DAS PAREDES. AF_06/2014 </v>
          </cell>
          <cell r="C5131" t="str">
            <v>M2</v>
          </cell>
          <cell r="D5131" t="str">
            <v>CR</v>
          </cell>
          <cell r="E5131" t="str">
            <v>52,84</v>
          </cell>
        </row>
        <row r="5132">
          <cell r="A5132">
            <v>88786</v>
          </cell>
          <cell r="B5132" t="str">
            <v>REVESTIMENTO CERÂMICO PARA PAREDES EXTERNAS EM PASTILHAS DE PORCELANA 2,5 X 2,5 CM (PLACAS DE 30 X 30 CM), ALINHADAS A PRUMO, APLICADO EM PA NOS COM VÃOS. AF_10/2014</v>
          </cell>
          <cell r="C5132" t="str">
            <v>M2</v>
          </cell>
          <cell r="D5132" t="str">
            <v>CR</v>
          </cell>
          <cell r="E5132" t="str">
            <v>144,12</v>
          </cell>
        </row>
        <row r="5133">
          <cell r="A5133">
            <v>88787</v>
          </cell>
          <cell r="B5133" t="str">
            <v>REVESTIMENTO CERÂMICO PARA PAREDES EXTERNAS EM PASTILHAS DE PORCELANA 2,5 X 2,5 CM (PLACAS DE 30 X 30 CM), ALINHADAS A PRUMO, APLICADO EM PA NOS SEM VÃOS. AF_10/2014</v>
          </cell>
          <cell r="C5133" t="str">
            <v>M2</v>
          </cell>
          <cell r="D5133" t="str">
            <v>CR</v>
          </cell>
          <cell r="E5133" t="str">
            <v>132,22</v>
          </cell>
        </row>
        <row r="5134">
          <cell r="A5134">
            <v>88788</v>
          </cell>
          <cell r="B5134" t="str">
            <v>REVESTIMENTO CERÂMICO PARA PAREDES EXTERNAS EM PASTILHAS DE PORCELANA 2,5 X 2,5 CM (PLACAS DE 30 X 30 CM), ALINHADAS A PRUMO, APLICADO EM SU PERFÍCIES EXTERNAS DA SACADA. AF_10/2014</v>
          </cell>
          <cell r="C5134" t="str">
            <v>M2</v>
          </cell>
          <cell r="D5134" t="str">
            <v>CR</v>
          </cell>
          <cell r="E5134" t="str">
            <v>139,66</v>
          </cell>
        </row>
        <row r="5135">
          <cell r="A5135">
            <v>88789</v>
          </cell>
          <cell r="B5135" t="str">
            <v>REVESTIMENTO CERÂMICO PARA PAREDES EXTERNAS EM PASTILHAS DE PORCELANA 2,5 X 2,5 CM (PLACAS DE 30 X 30 CM), ALINHADAS A PRUMO, APLICADO EM SU PERFÍCIES INTERNAS DA SACADA. AF_10/2014</v>
          </cell>
          <cell r="C5135" t="str">
            <v>M2</v>
          </cell>
          <cell r="D5135" t="str">
            <v>CR</v>
          </cell>
          <cell r="E5135" t="str">
            <v>167,98</v>
          </cell>
        </row>
        <row r="5136">
          <cell r="A5136">
            <v>89045</v>
          </cell>
          <cell r="B5136" t="str">
            <v>(COMPOSIÇÃO REPRESENTATIVA) DO SERVIÇO DE REVESTIMENTO CERÂMICO PARA A MBIENTES DE ÁREAS MOLHADAS, MEIA PAREDE OU PAREDE INTEIRA, COM PLACAS TIPO GRÊS OU SEMI-GRÊS, DIMENSÕES 20X20 CM, PARA EDIFICAÇÃO HABITACION AL MULTIFAMILIAR (PRÉDIO). AF_11/2014</v>
          </cell>
          <cell r="C5136" t="str">
            <v>M2</v>
          </cell>
          <cell r="D5136" t="str">
            <v>CR</v>
          </cell>
          <cell r="E5136" t="str">
            <v>48,06</v>
          </cell>
        </row>
        <row r="5137">
          <cell r="A5137">
            <v>89170</v>
          </cell>
          <cell r="B5137" t="str">
            <v>(COMPOSIÇÃO REPRESENTATIVA) DO SERVIÇO DE REVESTIMENTO CERÂMICO PARA P AREDES INTERNAS, MEIA PAREDE, OU PAREDE INTEIRA, PLACAS GRÊS OU SEMI-G RÊS DE 20X20 CM, PARA EDIFICAÇÕES HABITACIONAIS UNIFAMILIAR (CASAS) E EDIFICAÇÕES PÚBLICAS PADRÃO. AF_11/2014</v>
          </cell>
          <cell r="C5137" t="str">
            <v>M2</v>
          </cell>
          <cell r="D5137" t="str">
            <v>CR</v>
          </cell>
          <cell r="E5137" t="str">
            <v>46,85</v>
          </cell>
        </row>
        <row r="5138">
          <cell r="A5138">
            <v>93392</v>
          </cell>
          <cell r="B5138" t="str">
            <v>REVESTIMENTO CERÂMICO PARA PAREDES INTERNAS COM PLACAS TIPO GRÊS OU SE MI-GRÊS PADRÃO POPULAR DE DIMENSÕES 20X20 CM APLICADAS EM AMBIENTES DE ÁREA MENOR QUE 5 M2 NA ALTURA INTEIRA DAS PAREDES. AF_06/2014</v>
          </cell>
          <cell r="C5138" t="str">
            <v>M2</v>
          </cell>
          <cell r="D5138" t="str">
            <v>CR</v>
          </cell>
          <cell r="E5138" t="str">
            <v>36,05</v>
          </cell>
        </row>
        <row r="5139">
          <cell r="A5139">
            <v>93393</v>
          </cell>
          <cell r="B5139" t="str">
            <v>REVESTIMENTO CERÂMICO PARA PAREDES INTERNAS COM PLACAS TIPO GRÊS OU SE MI-GRÊS PADRÃO POPULAR DE DIMENSÕES 20X20 CM APLICADAS EM AMBIENTES DE ÁREA MAIOR QUE 5 M2 NA ALTURA INTEIRA DAS PAREDES. AF_06/2014</v>
          </cell>
          <cell r="C5139" t="str">
            <v>M2</v>
          </cell>
          <cell r="D5139" t="str">
            <v>CR</v>
          </cell>
          <cell r="E5139" t="str">
            <v>31,34</v>
          </cell>
        </row>
        <row r="5140">
          <cell r="A5140">
            <v>93394</v>
          </cell>
          <cell r="B5140" t="str">
            <v>REVESTIMENTO CERÂMICO PARA PAREDES INTERNAS COM PLACAS TIPO GRÊS OU SE MI-GRÊS PADRÃO POPULAR DE DIMENSÕES 20X20 CM APLICADAS EM AMBIENTES DE  ÁREA MENOR QUE 5 M2 A MEIA ALTURA DAS PAREDES. AF_06/2014</v>
          </cell>
          <cell r="C5140" t="str">
            <v>M2</v>
          </cell>
          <cell r="D5140" t="str">
            <v>CR</v>
          </cell>
          <cell r="E5140" t="str">
            <v>37,74</v>
          </cell>
        </row>
        <row r="5141">
          <cell r="A5141">
            <v>93395</v>
          </cell>
          <cell r="B5141" t="str">
            <v>REVESTIMENTO CERÂMICO PARA PAREDES INTERNAS COM PLACAS TIPO GRÊS OU SE MI-GRÊS PADRÃO POPULAR DE DIMENSÕES 20X20 CM APLICADAS EM AMBIENTES DE ÁREA MAIOR QUE 5 M2 A MEIA ALTURA DAS PAREDES. AF_06/2014</v>
          </cell>
          <cell r="C5141" t="str">
            <v>M2</v>
          </cell>
          <cell r="D5141" t="str">
            <v>CR</v>
          </cell>
          <cell r="E5141" t="str">
            <v>35,63</v>
          </cell>
        </row>
        <row r="5142">
          <cell r="A5142" t="str">
            <v>0123</v>
          </cell>
          <cell r="B5142" t="str">
            <v>PEITORIL CERAMICO PEITORIL CERAMICO COM LARGURA DE 15CM, ASSENTADO COM ARGAMASSA TRACO 1 :3 (CIMENTO E AREIA GROSSA), PREPARO MANUAL DA ARGAMASSA</v>
          </cell>
        </row>
        <row r="5143">
          <cell r="A5143">
            <v>84087</v>
          </cell>
          <cell r="B5143" t="str">
            <v>PEITORIL CERAMICO COM LARGURA DE 15CM, ASSENTADO COM ARGAMASSA TRACO 1 :3 (CIMENTO E AREIA GROSSA), PREPARO MANUAL DA ARGAMASSA</v>
          </cell>
          <cell r="C5143" t="str">
            <v>M</v>
          </cell>
          <cell r="D5143" t="str">
            <v>CR</v>
          </cell>
          <cell r="E5143" t="str">
            <v>32,44</v>
          </cell>
        </row>
        <row r="5144">
          <cell r="A5144" t="str">
            <v>0124</v>
          </cell>
          <cell r="B5144" t="str">
            <v>PEITORIL GRANILITE/MARMORITE PEITORIL EM GRANILITE PREMOLDADO, COMPRIMENTO DE 13 A 20CM, ASSENTADO COM ARGAMASSA TRACO 1:3 (CIMENTO E AREIA MEDIA), PREPARO MANUAL DA ARG AMASSA</v>
          </cell>
        </row>
        <row r="5145">
          <cell r="A5145">
            <v>84086</v>
          </cell>
          <cell r="B5145" t="str">
            <v>PEITORIL EM GRANILITE PREMOLDADO, COMPRIMENTO DE 13 A 20CM, ASSENTADO COM ARGAMASSA TRACO 1:3 (CIMENTO E AREIA MEDIA), PREPARO MANUAL DA ARG AMASSA</v>
          </cell>
          <cell r="C5145" t="str">
            <v>M</v>
          </cell>
          <cell r="D5145" t="str">
            <v>CR</v>
          </cell>
          <cell r="E5145" t="str">
            <v>58,71</v>
          </cell>
        </row>
        <row r="5146">
          <cell r="A5146" t="str">
            <v>0125</v>
          </cell>
          <cell r="B5146" t="str">
            <v>PEITORIL DE MARMORE/GRANITO PEITORIL EM MARMORE BRANCO, LARGURA DE 15CM, ASSENTADO COM ARGAMASSA T RACO 1:4 (CIMENTO E AREIA MEDIA), PREPARO MANUAL DA ARGAMASSA</v>
          </cell>
        </row>
        <row r="5147">
          <cell r="A5147">
            <v>84088</v>
          </cell>
          <cell r="B5147" t="str">
            <v>PEITORIL EM MARMORE BRANCO, LARGURA DE 15CM, ASSENTADO COM ARGAMASSA T RACO 1:4 (CIMENTO E AREIA MEDIA), PREPARO MANUAL DA ARGAMASSA</v>
          </cell>
          <cell r="C5147" t="str">
            <v>M</v>
          </cell>
          <cell r="D5147" t="str">
            <v>CR</v>
          </cell>
          <cell r="E5147" t="str">
            <v>47,58</v>
          </cell>
        </row>
        <row r="5148">
          <cell r="A5148">
            <v>84089</v>
          </cell>
          <cell r="B5148" t="str">
            <v>PEITORIL EM MARMORE BRANCO, LARGURA DE 25CM, ASSENTADO COM ARGAMASSA T RACO 1:3 (CIMENTO E AREIA MEDIA), PREPARO MANUAL DA ARGAMASSA</v>
          </cell>
          <cell r="C5148" t="str">
            <v>M</v>
          </cell>
          <cell r="D5148" t="str">
            <v>CR</v>
          </cell>
          <cell r="E5148" t="str">
            <v>67,75</v>
          </cell>
        </row>
        <row r="5149">
          <cell r="A5149" t="str">
            <v>0129</v>
          </cell>
          <cell r="B5149" t="str">
            <v>PEITORIL DE CONCRETO</v>
          </cell>
        </row>
        <row r="5150">
          <cell r="A5150">
            <v>40675</v>
          </cell>
          <cell r="B5150" t="str">
            <v>ASSENTAMENTO DE PEITORIL COM ARGAMASSA DE CIMENTO COLANTE</v>
          </cell>
          <cell r="C5150" t="str">
            <v>M</v>
          </cell>
          <cell r="D5150" t="str">
            <v>CR</v>
          </cell>
          <cell r="E5150" t="str">
            <v>3,33</v>
          </cell>
        </row>
        <row r="5151">
          <cell r="A5151">
            <v>84118</v>
          </cell>
          <cell r="B5151" t="str">
            <v>PEITORIL CIMENTADO LISO 20X3CM TRACO 1:4 (CIMENTO E AREIA)</v>
          </cell>
          <cell r="C5151" t="str">
            <v>M</v>
          </cell>
          <cell r="D5151" t="str">
            <v>CR</v>
          </cell>
          <cell r="E5151" t="str">
            <v>19,26</v>
          </cell>
        </row>
        <row r="5152">
          <cell r="A5152" t="str">
            <v>0133</v>
          </cell>
          <cell r="B5152" t="str">
            <v>FORRO DE MADEIRA FORRO DE MADEIRA PARA BEIRAL, TABUAS DE 10X1CM COM FRISO MACHO/FEMEA, INCLUSA MEIA-CANA E TESTEIRA COM ALTURA DE 15CM</v>
          </cell>
        </row>
        <row r="5153">
          <cell r="A5153">
            <v>9536</v>
          </cell>
          <cell r="B5153" t="str">
            <v>FORRO DE MADEIRA PARA BEIRAL, TABUAS DE 10X1CM COM FRISO MACHO/FEMEA, INCLUSA MEIA-CANA E TESTEIRA COM ALTURA DE 15CM</v>
          </cell>
          <cell r="C5153" t="str">
            <v>M2</v>
          </cell>
          <cell r="D5153" t="str">
            <v>CR</v>
          </cell>
          <cell r="E5153" t="str">
            <v>133,05</v>
          </cell>
        </row>
        <row r="5154">
          <cell r="A5154">
            <v>74250</v>
          </cell>
          <cell r="B5154" t="str">
            <v>FORRO DE TABUA DE PINHO FORRO DE MADEIRA, TABUAS 10X1CM COM FRISO MACHO/FEMEA, EXCLUSIVE ENTAR UGAMENTO</v>
          </cell>
        </row>
        <row r="5155">
          <cell r="A5155" t="str">
            <v>74250/001</v>
          </cell>
          <cell r="B5155" t="str">
            <v>FORRO DE MADEIRA, TABUAS 10X1CM COM FRISO MACHO/FEMEA, EXCLUSIVE ENTAR UGAMENTO</v>
          </cell>
          <cell r="C5155" t="str">
            <v>M2</v>
          </cell>
          <cell r="D5155" t="str">
            <v>CR</v>
          </cell>
          <cell r="E5155" t="str">
            <v>74,33</v>
          </cell>
        </row>
        <row r="5156">
          <cell r="A5156" t="str">
            <v>74250/002</v>
          </cell>
          <cell r="B5156" t="str">
            <v>FORRO DE MADEIRA, TABUAS 10X1CM COM FRISO MACHO/FEMEA, INCLUSIVE MEIA- CANA E ENTARUGAMENTO</v>
          </cell>
          <cell r="C5156" t="str">
            <v>M2</v>
          </cell>
          <cell r="D5156" t="str">
            <v>CR</v>
          </cell>
          <cell r="E5156" t="str">
            <v>84,08</v>
          </cell>
        </row>
        <row r="5157">
          <cell r="A5157">
            <v>84090</v>
          </cell>
          <cell r="B5157" t="str">
            <v>FORRO DE MADEIRA COM TABUAS 10X1CM FIXADAS EM SARRAFOS DE 2X10CM COM E  SPACAMENTO DE 50CM</v>
          </cell>
          <cell r="C5157" t="str">
            <v>M2</v>
          </cell>
          <cell r="D5157" t="str">
            <v>CR</v>
          </cell>
          <cell r="E5157" t="str">
            <v>94,49</v>
          </cell>
        </row>
        <row r="5158">
          <cell r="A5158">
            <v>84091</v>
          </cell>
          <cell r="B5158" t="str">
            <v>BARROTEAMENTO PARA FORRO, COM PECAS DE MADEIRA 2,5X10CM, ESPACADAS DE 50CM</v>
          </cell>
          <cell r="C5158" t="str">
            <v>M2</v>
          </cell>
          <cell r="D5158" t="str">
            <v>CR</v>
          </cell>
          <cell r="E5158" t="str">
            <v>36,41</v>
          </cell>
        </row>
        <row r="5159">
          <cell r="A5159">
            <v>84093</v>
          </cell>
          <cell r="B5159" t="str">
            <v>TABEIRA DE MADEIRA LEI, 1A QUALIDADE, 2,5X30,0CM PARA BEIRAL DE TELHAD O</v>
          </cell>
          <cell r="C5159" t="str">
            <v>M</v>
          </cell>
          <cell r="D5159" t="str">
            <v>CR</v>
          </cell>
          <cell r="E5159" t="str">
            <v>21,48</v>
          </cell>
        </row>
        <row r="5160">
          <cell r="A5160">
            <v>84094</v>
          </cell>
          <cell r="B5160" t="str">
            <v>MEIA CANA 2,5X2,5CM COM ACABAMENTO PARA FORRO DE MADEIRA</v>
          </cell>
          <cell r="C5160" t="str">
            <v>M</v>
          </cell>
          <cell r="D5160" t="str">
            <v>CR</v>
          </cell>
          <cell r="E5160" t="str">
            <v>7,60</v>
          </cell>
        </row>
        <row r="5161">
          <cell r="A5161">
            <v>84095</v>
          </cell>
          <cell r="B5161" t="str">
            <v>RODATETO EM MADEIRA DE LEI 7,0X2,5CM</v>
          </cell>
          <cell r="C5161" t="str">
            <v>M</v>
          </cell>
          <cell r="D5161" t="str">
            <v>CR</v>
          </cell>
          <cell r="E5161" t="str">
            <v>14,92</v>
          </cell>
        </row>
        <row r="5162">
          <cell r="A5162">
            <v>84096</v>
          </cell>
          <cell r="B5162" t="str">
            <v>RODATETO EM MADEIRA DE LEI NATIVA/REGIONAL 1,5 X 5 CM</v>
          </cell>
          <cell r="C5162" t="str">
            <v>M</v>
          </cell>
          <cell r="D5162" t="str">
            <v>CR</v>
          </cell>
          <cell r="E5162" t="str">
            <v>13,02</v>
          </cell>
        </row>
        <row r="5163">
          <cell r="A5163" t="str">
            <v>0134</v>
          </cell>
          <cell r="B5163" t="str">
            <v>FORRO DE GESSO</v>
          </cell>
        </row>
        <row r="5164">
          <cell r="A5164">
            <v>72197</v>
          </cell>
          <cell r="B5164" t="str">
            <v>SANCA DE GESSO, ALTURA 15CM, MOLDADA NA OBRA</v>
          </cell>
          <cell r="C5164" t="str">
            <v>M</v>
          </cell>
          <cell r="D5164" t="str">
            <v>CR</v>
          </cell>
          <cell r="E5164" t="str">
            <v>22,27</v>
          </cell>
        </row>
        <row r="5165">
          <cell r="A5165">
            <v>73792</v>
          </cell>
          <cell r="B5165" t="str">
            <v>FORRO DE GESSO FORRO EM PLACAS PRE-MOLDADAS DE GESSO LISO, BISOTADO, 60X60CM COM ESPE SSURA CENTRAL 1,2CM E NAS BORDAS 3,0CM, INCLUSO FIXACAO COM ARAME E ES TRUTURA DE MADEIRA</v>
          </cell>
        </row>
        <row r="5166">
          <cell r="A5166" t="str">
            <v>73792/001</v>
          </cell>
          <cell r="B5166" t="str">
            <v>FORRO EM PLACAS PRE-MOLDADAS DE GESSO LISO, BISOTADO, 60X60CM COM ESPE SSURA CENTRAL 1,2CM E NAS BORDAS 3,0CM, INCLUSO FIXACAO COM ARAME E ES TRUTURA DE MADEIRA</v>
          </cell>
          <cell r="C5166" t="str">
            <v>M2</v>
          </cell>
          <cell r="D5166" t="str">
            <v>CR</v>
          </cell>
          <cell r="E5166" t="str">
            <v>57,96</v>
          </cell>
        </row>
        <row r="5167">
          <cell r="A5167">
            <v>73986</v>
          </cell>
          <cell r="B5167" t="str">
            <v>FORRO DE GESSO FORRO DE GESSO EM PLACAS 60X60CM, ESPESSURA 1,2CM, INCLUSIVE FIXACAO C OM ARAME</v>
          </cell>
        </row>
        <row r="5168">
          <cell r="A5168" t="str">
            <v>73986/001</v>
          </cell>
          <cell r="B5168" t="str">
            <v>FORRO DE GESSO EM PLACAS 60X60CM, ESPESSURA 1,2CM, INCLUSIVE FIXACAO C OM ARAME</v>
          </cell>
          <cell r="C5168" t="str">
            <v>M2</v>
          </cell>
          <cell r="D5168" t="str">
            <v>CR</v>
          </cell>
          <cell r="E5168" t="str">
            <v>26,22</v>
          </cell>
        </row>
        <row r="5169">
          <cell r="A5169" t="str">
            <v>0255</v>
          </cell>
          <cell r="B5169" t="str">
            <v>MARMORE/GRANITO PARA PAREDE REVESTIMENTO COM MARMORE ACINZENTADO POLIDO 20X30CM, ESPESSURA DE 2CM, ASSENTADO COM ARGAMASSA PRE-FABRICADA DE CIMENTO COLANTE E REJUNTAMEN TO COM ARGAMASSA PRE-FABRICADA PARA REJUNTAMENTO</v>
          </cell>
        </row>
        <row r="5170">
          <cell r="A5170">
            <v>84097</v>
          </cell>
          <cell r="B5170" t="str">
            <v>REVESTIMENTO COM MARMORE ACINZENTADO POLIDO 20X30CM, ESPESSURA DE 2CM, ASSENTADO COM ARGAMASSA PRE-FABRICADA DE CIMENTO COLANTE E REJUNTAMEN TO COM ARGAMASSA PRE-FABRICADA PARA REJUNTAMENTO</v>
          </cell>
          <cell r="C5170" t="str">
            <v>M2</v>
          </cell>
          <cell r="D5170" t="str">
            <v>CR</v>
          </cell>
          <cell r="E5170" t="str">
            <v>167,60</v>
          </cell>
        </row>
        <row r="5171">
          <cell r="A5171" t="str">
            <v>0257</v>
          </cell>
          <cell r="B5171" t="str">
            <v>LAMINADO PARA PAREDE REVESTIMENTO EM LAMINADO MELAMINICO TEXTURIZADO, ESPESSURA 0,8 MM, FIX ADO COM COLA</v>
          </cell>
        </row>
        <row r="5172">
          <cell r="A5172">
            <v>72200</v>
          </cell>
          <cell r="B5172" t="str">
            <v>REVESTIMENTO EM LAMINADO MELAMINICO TEXTURIZADO, ESPESSURA 0,8 MM, FIX ADO COM COLA</v>
          </cell>
          <cell r="C5172" t="str">
            <v>M2</v>
          </cell>
          <cell r="D5172" t="str">
            <v>CR</v>
          </cell>
          <cell r="E5172" t="str">
            <v>62,83</v>
          </cell>
        </row>
        <row r="5173">
          <cell r="A5173" t="str">
            <v>0290</v>
          </cell>
          <cell r="B5173" t="str">
            <v>REVESTIMENTO DE CORRIMAO</v>
          </cell>
        </row>
        <row r="5174">
          <cell r="A5174">
            <v>73807</v>
          </cell>
          <cell r="B5174" t="str">
            <v>CORRIMAO DE GRANITO ARTIFICIAL (MARMORITE) COM 15 CM DE LARGURA</v>
          </cell>
        </row>
        <row r="5175">
          <cell r="A5175" t="str">
            <v>73807/001</v>
          </cell>
          <cell r="B5175" t="str">
            <v>CORRIMAO EM MARMORITE, LARGURA 15CM</v>
          </cell>
          <cell r="C5175" t="str">
            <v>M</v>
          </cell>
          <cell r="D5175" t="str">
            <v>CR</v>
          </cell>
          <cell r="E5175" t="str">
            <v>73,94</v>
          </cell>
        </row>
        <row r="5176">
          <cell r="A5176" t="str">
            <v>0311</v>
          </cell>
          <cell r="B5176" t="str">
            <v xml:space="preserve">FORRO METALICO/PVC </v>
          </cell>
        </row>
        <row r="5177">
          <cell r="A5177">
            <v>72201</v>
          </cell>
          <cell r="B5177" t="str">
            <v>RECOLOCACO DE FORROS EM REGUA DE PVC E PERFIS, CONSIDERANDO REAPROVEIT AMENTO DO MATERIAL</v>
          </cell>
          <cell r="C5177" t="str">
            <v>M2</v>
          </cell>
          <cell r="D5177" t="str">
            <v>CR</v>
          </cell>
          <cell r="E5177" t="str">
            <v>8,39</v>
          </cell>
        </row>
        <row r="5178">
          <cell r="A5178" t="str">
            <v>0315</v>
          </cell>
          <cell r="B5178" t="str">
            <v>REVESTIMENTO TERMICO E/OU ACUSTICO ISOLAMENTO TERMICO COM ARGAMASSA TRACO 1:3 (CIMENTO E AREIA GROSSA NAO PENEIRADA), COM ADICAO DE PEROLAS DE ISOPOR, ESPESSURA 6CM, PREPARO M ANUAL DA ARGAMASSA</v>
          </cell>
        </row>
        <row r="5179">
          <cell r="A5179">
            <v>72198</v>
          </cell>
          <cell r="B5179" t="str">
            <v>ISOLAMENTO TERMICO COM ARGAMASSA TRACO 1:3 (CIMENTO E AREIA GROSSA NAO PENEIRADA), COM ADICAO DE PEROLAS DE ISOPOR, ESPESSURA 6CM, PREPARO M ANUAL DA ARGAMASSA</v>
          </cell>
          <cell r="C5179" t="str">
            <v>M2</v>
          </cell>
          <cell r="D5179" t="str">
            <v>CR</v>
          </cell>
          <cell r="E5179" t="str">
            <v>84,84</v>
          </cell>
        </row>
        <row r="5180">
          <cell r="A5180">
            <v>73833</v>
          </cell>
          <cell r="B5180" t="str">
            <v>ISOLAMENTO TERMICO C/LA DE VIDRO</v>
          </cell>
        </row>
        <row r="5181">
          <cell r="A5181" t="str">
            <v>73833/001</v>
          </cell>
          <cell r="B5181" t="str">
            <v>ISOLAMENTO TERMICO COM MANTA DE LA DE VIDRO, ESPESSURA 2,5CM ISOLAMENTO ACUSTICO COM ESPUMA POLIURETANO E=25MM, FLEXIVEL 100X100X2C M, DENSIDADE 29 A 35 KG/M3</v>
          </cell>
          <cell r="C5181" t="str">
            <v>M2</v>
          </cell>
          <cell r="D5181" t="str">
            <v>CR</v>
          </cell>
          <cell r="E5181" t="str">
            <v>49,68</v>
          </cell>
        </row>
        <row r="5182">
          <cell r="A5182">
            <v>84098</v>
          </cell>
          <cell r="B5182" t="str">
            <v>ISOLAMENTO ACUSTICO COM ESPUMA POLIURETANO E=25MM, FLEXIVEL 100X100X2C M, DENSIDADE 29 A 35 KG/M3</v>
          </cell>
          <cell r="C5182" t="str">
            <v>M2</v>
          </cell>
          <cell r="D5182" t="str">
            <v>CR</v>
          </cell>
          <cell r="E5182" t="str">
            <v>49,44</v>
          </cell>
        </row>
        <row r="5183">
          <cell r="A5183" t="str">
            <v>0319</v>
          </cell>
          <cell r="B5183" t="str">
            <v>RESTAURO REPARO ESTRUTURAL DE ESTRUTURAS DE CONCRETO COM ARGAMASSA POLIMERICA D E ALTO DESEMPENHO, E=2 CM</v>
          </cell>
        </row>
        <row r="5184">
          <cell r="A5184">
            <v>83730</v>
          </cell>
          <cell r="B5184" t="str">
            <v>REPARO ESTRUTURAL DE ESTRUTURAS DE CONCRETO COM ARGAMASSA POLIMERICA D E ALTO DESEMPENHO, E=2 CM</v>
          </cell>
          <cell r="C5184" t="str">
            <v>M2</v>
          </cell>
          <cell r="D5184" t="str">
            <v>CR</v>
          </cell>
          <cell r="E5184" t="str">
            <v>164,35</v>
          </cell>
        </row>
        <row r="5185">
          <cell r="A5185">
            <v>83736</v>
          </cell>
          <cell r="B5185" t="str">
            <v>REPARO/COLAGEM DE ESTRUTURAS DE CONCRETO COM ADESIVO ESTRUTURAL A BASE DE EPOXI, E=2 MM</v>
          </cell>
          <cell r="C5185" t="str">
            <v>M2</v>
          </cell>
          <cell r="D5185" t="str">
            <v>CR</v>
          </cell>
          <cell r="E5185" t="str">
            <v>150,41</v>
          </cell>
        </row>
        <row r="5186">
          <cell r="A5186">
            <v>91514</v>
          </cell>
          <cell r="B5186" t="str">
            <v>ESTUCAMENTO DE PANOS DE FACHADA SEM VÃOS DO SISTEMA DE PAREDES DE CONC RETO EM EDIFICAÇÕES DE MÚLTIPLOS PAVIMENTOS. AF_06/2015</v>
          </cell>
          <cell r="C5186" t="str">
            <v>M2</v>
          </cell>
          <cell r="D5186" t="str">
            <v>CR</v>
          </cell>
          <cell r="E5186" t="str">
            <v>4,19</v>
          </cell>
        </row>
        <row r="5187">
          <cell r="A5187">
            <v>91515</v>
          </cell>
          <cell r="B5187" t="str">
            <v>ESTUCAMENTO DE PANOS DE FACHADA COM VÃOS DO SISTEMA DE PAREDES DE CONC RETO EM EDIFICAÇÕES DE MÚLTIPLOS PAVIMENTOS. AF_06/2015</v>
          </cell>
          <cell r="C5187" t="str">
            <v>M2</v>
          </cell>
          <cell r="D5187" t="str">
            <v>CR</v>
          </cell>
          <cell r="E5187" t="str">
            <v>5,54</v>
          </cell>
        </row>
        <row r="5188">
          <cell r="A5188">
            <v>91516</v>
          </cell>
          <cell r="B5188" t="str">
            <v>ESTUCAMENTO DE SUPERFÍCIE EXTERNA DA SACADA DO SISTEMA DE PAREDES DE C ONCRETO EM EDIFICAÇÕES DE MÚLTIPLOS PAVIMENTOS. AF_06/2015</v>
          </cell>
          <cell r="C5188" t="str">
            <v>M2</v>
          </cell>
          <cell r="D5188" t="str">
            <v>CR</v>
          </cell>
          <cell r="E5188" t="str">
            <v>8,10</v>
          </cell>
        </row>
        <row r="5189">
          <cell r="A5189">
            <v>91517</v>
          </cell>
          <cell r="B5189" t="str">
            <v>ESTUCAMENTO DE PANOS DE FACHADA SEM VÃOS DO SISTEMA DE PAREDES DE CONC RETO EM EDIFICAÇÕES DE PAVIMENTO ÚNICO. AF_06/2015</v>
          </cell>
          <cell r="C5189" t="str">
            <v>M2</v>
          </cell>
          <cell r="D5189" t="str">
            <v>CR</v>
          </cell>
          <cell r="E5189" t="str">
            <v>9,02</v>
          </cell>
        </row>
        <row r="5190">
          <cell r="A5190">
            <v>91519</v>
          </cell>
          <cell r="B5190" t="str">
            <v>ESTUCAMENTO DE PANOS DE FACHADA COM VÃOS DO SISTEMA DE PAREDES DE CONC RETO EM EDIFICAÇÕES DE PAVIMENTO ÚNICO. AF_06/2015</v>
          </cell>
          <cell r="C5190" t="str">
            <v>M2</v>
          </cell>
          <cell r="D5190" t="str">
            <v>CR</v>
          </cell>
          <cell r="E5190" t="str">
            <v>10,36</v>
          </cell>
        </row>
        <row r="5191">
          <cell r="A5191">
            <v>91520</v>
          </cell>
          <cell r="B5191" t="str">
            <v>ESTUCAMENTO DE DENSIDADE BAIXA NAS FACES INTERNAS DE PAREDES DO SISTEM A DE PAREDES DE CONCRETO. AF_06/2015</v>
          </cell>
          <cell r="C5191" t="str">
            <v>M2</v>
          </cell>
          <cell r="D5191" t="str">
            <v>CR</v>
          </cell>
          <cell r="E5191" t="str">
            <v>1,52</v>
          </cell>
        </row>
        <row r="5192">
          <cell r="A5192">
            <v>91522</v>
          </cell>
          <cell r="B5192" t="str">
            <v>ESTUCAMENTO, PARA QUALQUER REVESTIMENTO, EM TETO DO SISTEMA DE PAREDES  DE CONCRETO. AF_06/2015</v>
          </cell>
          <cell r="C5192" t="str">
            <v>M2</v>
          </cell>
          <cell r="D5192" t="str">
            <v>CR</v>
          </cell>
          <cell r="E5192" t="str">
            <v>1,82</v>
          </cell>
        </row>
        <row r="5193">
          <cell r="A5193">
            <v>91525</v>
          </cell>
          <cell r="B5193" t="str">
            <v>ESTUCAMENTO DE DENSIDADE ALTA, NAS FACES INTERNAS DE PAREDES DO SISTEM A DE PAREDES DE CONCRETO. AF_06/2015</v>
          </cell>
          <cell r="C5193" t="str">
            <v>M2</v>
          </cell>
          <cell r="D5193" t="str">
            <v>CR</v>
          </cell>
          <cell r="E5193" t="str">
            <v>3,34</v>
          </cell>
        </row>
        <row r="5194">
          <cell r="A5194" t="str">
            <v>0209</v>
          </cell>
          <cell r="B5194" t="str">
            <v>ANDAIMES</v>
          </cell>
        </row>
        <row r="5195">
          <cell r="A5195">
            <v>72817</v>
          </cell>
          <cell r="B5195" t="str">
            <v>BANDEJA SALVA-VIDAS/COLETA DE ENTULHOS, COM TABUA</v>
          </cell>
          <cell r="C5195" t="str">
            <v>M</v>
          </cell>
          <cell r="D5195" t="str">
            <v>CR</v>
          </cell>
          <cell r="E5195" t="str">
            <v>179,82</v>
          </cell>
        </row>
        <row r="5196">
          <cell r="A5196">
            <v>73618</v>
          </cell>
          <cell r="B5196" t="str">
            <v>LOCACAO MENSAL DE ANDAIME METALICO TIPO FACHADEIRO, INCLUSIVE MONTAGEM</v>
          </cell>
          <cell r="C5196" t="str">
            <v>M2</v>
          </cell>
          <cell r="D5196" t="str">
            <v>CR</v>
          </cell>
          <cell r="E5196" t="str">
            <v>7,33</v>
          </cell>
        </row>
        <row r="5197">
          <cell r="A5197">
            <v>73673</v>
          </cell>
          <cell r="B5197" t="str">
            <v>ANDAIME PARA REVESTIMENTO DE FORROS EM MADEIRA DE 3A</v>
          </cell>
          <cell r="C5197" t="str">
            <v>M2</v>
          </cell>
          <cell r="D5197" t="str">
            <v>CR</v>
          </cell>
          <cell r="E5197" t="str">
            <v>19,73</v>
          </cell>
        </row>
        <row r="5198">
          <cell r="A5198">
            <v>73674</v>
          </cell>
          <cell r="B5198" t="str">
            <v>ANDAIME PARA ALVENARIA EM MADEIRA DE 2A</v>
          </cell>
          <cell r="C5198" t="str">
            <v>M2</v>
          </cell>
          <cell r="D5198" t="str">
            <v>CR</v>
          </cell>
          <cell r="E5198" t="str">
            <v>19,06</v>
          </cell>
        </row>
        <row r="5199">
          <cell r="A5199">
            <v>73804</v>
          </cell>
          <cell r="B5199" t="str">
            <v>PROTECAO PARA FACHADAS PROTECAO DE FACHADA COM TELA DE POLIPROPILENO FIXADA EM ESTRUTURA DE M ADEIRA COM ARAME GALVANIZADO</v>
          </cell>
        </row>
        <row r="5200">
          <cell r="A5200" t="str">
            <v>73804/001</v>
          </cell>
          <cell r="B5200" t="str">
            <v>PROTECAO DE FACHADA COM TELA DE POLIPROPILENO FIXADA EM ESTRUTURA DE M ADEIRA COM ARAME GALVANIZADO</v>
          </cell>
          <cell r="C5200" t="str">
            <v>M2</v>
          </cell>
          <cell r="D5200" t="str">
            <v>CR</v>
          </cell>
          <cell r="E5200" t="str">
            <v>21,21</v>
          </cell>
        </row>
        <row r="5201">
          <cell r="A5201">
            <v>84111</v>
          </cell>
          <cell r="B5201" t="str">
            <v>PLATAFORMA MADEIRA P/ ANDAIME TUBULAR APROVEITAMENTO 20 VEZES ANDAIME TABUADO SOBRE CAVALETES (INCLUSO CAVALETE) EM MADEIRA DE 1ª UT IL 20X INCL MOVIMENTACAO P/ PE-DIREITO 4,00M</v>
          </cell>
          <cell r="C5201" t="str">
            <v>M2</v>
          </cell>
          <cell r="D5201" t="str">
            <v>CR</v>
          </cell>
          <cell r="E5201" t="str">
            <v>3,62</v>
          </cell>
        </row>
        <row r="5202">
          <cell r="A5202">
            <v>84112</v>
          </cell>
          <cell r="B5202" t="str">
            <v>ANDAIME TABUADO SOBRE CAVALETES (INCLUSO CAVALETE) EM MADEIRA DE 1ª UT IL 20X INCL MOVIMENTACAO P/ PE-DIREITO 4,00M</v>
          </cell>
          <cell r="C5202" t="str">
            <v>M2</v>
          </cell>
          <cell r="D5202" t="str">
            <v>CR</v>
          </cell>
          <cell r="E5202" t="str">
            <v>11,38</v>
          </cell>
        </row>
        <row r="5203">
          <cell r="A5203" t="str">
            <v>0210</v>
          </cell>
          <cell r="B5203" t="str">
            <v>ARGAMASSAS</v>
          </cell>
        </row>
        <row r="5204">
          <cell r="A5204">
            <v>6022</v>
          </cell>
          <cell r="B5204" t="str">
            <v>ARGAMASSA TRACO 1:2 (CAL E AREIA FINA PENEIRADA), PREPARO MANUAL ARGAMASSA TRACO 1:3 (CIMENTO E AREIA), PREPARO MANUAL, INCLUSO ADITIVO IMPERMEABILIZANTE</v>
          </cell>
          <cell r="C5204" t="str">
            <v>M3</v>
          </cell>
          <cell r="D5204" t="str">
            <v>CR</v>
          </cell>
          <cell r="E5204" t="str">
            <v>476,28</v>
          </cell>
        </row>
        <row r="5205">
          <cell r="A5205">
            <v>73548</v>
          </cell>
          <cell r="B5205" t="str">
            <v>ARGAMASSA TRACO 1:3 (CIMENTO E AREIA), PREPARO MANUAL, INCLUSO ADITIVO IMPERMEABILIZANTE</v>
          </cell>
          <cell r="C5205" t="str">
            <v>M3</v>
          </cell>
          <cell r="D5205" t="str">
            <v>CR</v>
          </cell>
          <cell r="E5205" t="str">
            <v>450,10</v>
          </cell>
        </row>
        <row r="5206">
          <cell r="A5206">
            <v>73549</v>
          </cell>
          <cell r="B5206" t="str">
            <v>ARGAMASSA TRACO 1:4 (CIMENTO E AREIA), PREPARO MANUAL, INCLUSO ADITIVO IMPERMEABILIZANTE</v>
          </cell>
          <cell r="C5206" t="str">
            <v>M3</v>
          </cell>
          <cell r="D5206" t="str">
            <v>CR</v>
          </cell>
          <cell r="E5206" t="str">
            <v>432,80</v>
          </cell>
        </row>
        <row r="5207">
          <cell r="A5207">
            <v>73551</v>
          </cell>
          <cell r="B5207" t="str">
            <v>ARGAMASSA TRACO 1:4 (CIMENTO E PEDRISCO), PREPARO MANUAL</v>
          </cell>
          <cell r="C5207" t="str">
            <v>M3</v>
          </cell>
          <cell r="D5207" t="str">
            <v>CR</v>
          </cell>
          <cell r="E5207" t="str">
            <v>330,15</v>
          </cell>
        </row>
        <row r="5208">
          <cell r="A5208">
            <v>84100</v>
          </cell>
          <cell r="B5208" t="str">
            <v>ARGAMASSA GROUT CIMENTO/CAL/AREIA/PEDRISCO 1:0,1:3:2 - PREPARO MANUAL</v>
          </cell>
          <cell r="C5208" t="str">
            <v>M3</v>
          </cell>
          <cell r="D5208" t="str">
            <v>CR</v>
          </cell>
          <cell r="E5208" t="str">
            <v>523,18</v>
          </cell>
        </row>
        <row r="5209">
          <cell r="A5209">
            <v>84101</v>
          </cell>
          <cell r="B5209" t="str">
            <v>ARGAMASSA CIMENTO/AREIA/SAIBRO 1:2:2 - PREPARO MANUAL ARGAMASSA TRAÇO 1:7 (CIMENTO E AREIA MÉDIA) COM ADIÇÃO DE PLASTIFICANT E PARA EMBOÇO/MASSA ÚNICA/ASSENTAMENTO DE ALVENARIA DE VEDAÇÃO, PREPAR O MECÂNICO COM BETONEIRA 400 L. AF_06/2014</v>
          </cell>
          <cell r="C5209" t="str">
            <v>M3</v>
          </cell>
          <cell r="D5209" t="str">
            <v>CR</v>
          </cell>
          <cell r="E5209" t="str">
            <v>307,60</v>
          </cell>
        </row>
        <row r="5210">
          <cell r="A5210">
            <v>87280</v>
          </cell>
          <cell r="B5210" t="str">
            <v>ARGAMASSA TRAÇO 1:7 (CIMENTO E AREIA MÉDIA) COM ADIÇÃO DE PLASTIFICANT E PARA EMBOÇO/MASSA ÚNICA/ASSENTAMENTO DE ALVENARIA DE VEDAÇÃO, PREPAR O MECÂNICO COM BETONEIRA 400 L. AF_06/2014</v>
          </cell>
          <cell r="C5210" t="str">
            <v>M3</v>
          </cell>
          <cell r="D5210" t="str">
            <v>CR</v>
          </cell>
          <cell r="E5210" t="str">
            <v>275,07</v>
          </cell>
        </row>
        <row r="5211">
          <cell r="A5211">
            <v>87281</v>
          </cell>
          <cell r="B5211" t="str">
            <v>ARGAMASSA TRAÇO 1:7 (CIMENTO E AREIA MÉDIA) COM ADIÇÃO DE PLASTIFICANT  E PARA EMBOÇO/MASSA ÚNICA/ASSENTAMENTO DE ALVENARIA DE VEDAÇÃO, PREPAR O MECÂNICO COM BETONEIRA 600 L. AF_06/2014</v>
          </cell>
          <cell r="C5211" t="str">
            <v>M3</v>
          </cell>
          <cell r="D5211" t="str">
            <v>CR</v>
          </cell>
          <cell r="E5211" t="str">
            <v>273,44</v>
          </cell>
        </row>
        <row r="5212">
          <cell r="A5212">
            <v>87283</v>
          </cell>
          <cell r="B5212" t="str">
            <v>ARGAMASSA TRAÇO 1:6 (CIMENTO E AREIA MÉDIA) COM ADIÇÃO DE PLASTIFICANT E PARA EMBOÇO/MASSA ÚNICA/ASSENTAMENTO DE ALVENARIA DE VEDAÇÃO, PREPAR O MECÂNICO COM BETONEIRA 400 L. AF_06/2014</v>
          </cell>
          <cell r="C5212" t="str">
            <v>M3</v>
          </cell>
          <cell r="D5212" t="str">
            <v>CR</v>
          </cell>
          <cell r="E5212" t="str">
            <v>293,04</v>
          </cell>
        </row>
        <row r="5213">
          <cell r="A5213">
            <v>87284</v>
          </cell>
          <cell r="B5213" t="str">
            <v>ARGAMASSA TRAÇO 1:6 (CIMENTO E AREIA MÉDIA) COM ADIÇÃO DE PLASTIFICANT E PARA EMBOÇO/MASSA ÚNICA/ASSENTAMENTO DE ALVENARIA DE VEDAÇÃO, PREPAR O MECÂNICO COM BETONEIRA 600 L. AF_06/2014</v>
          </cell>
          <cell r="C5213" t="str">
            <v>M3</v>
          </cell>
          <cell r="D5213" t="str">
            <v>CR</v>
          </cell>
          <cell r="E5213" t="str">
            <v>280,51</v>
          </cell>
        </row>
        <row r="5214">
          <cell r="A5214">
            <v>87286</v>
          </cell>
          <cell r="B5214" t="str">
            <v>ARGAMASSA TRAÇO 1:1:6 (CIMENTO, CAL E AREIA MÉDIA) PARA EMBOÇO/MASSA Ú NICA/ASSENTAMENTO DE ALVENARIA DE VEDAÇÃO, PREPARO MECÂNICO COM BETONE IRA 400 L. AF_06/2014</v>
          </cell>
          <cell r="C5214" t="str">
            <v>M3</v>
          </cell>
          <cell r="D5214" t="str">
            <v>CR</v>
          </cell>
          <cell r="E5214" t="str">
            <v>289,27</v>
          </cell>
        </row>
        <row r="5215">
          <cell r="A5215">
            <v>87287</v>
          </cell>
          <cell r="B5215" t="str">
            <v>ARGAMASSA TRAÇO 1:1:6 (CIMENTO, CAL E AREIA MÉDIA) PARA EMBOÇO/MASSA Ú NICA/ASSENTAMENTO DE ALVENARIA DE VEDAÇÃO, PREPARO MECÂNICO COM BETONE IRA 600 L. AF_06/2014</v>
          </cell>
          <cell r="C5215" t="str">
            <v>M3</v>
          </cell>
          <cell r="D5215" t="str">
            <v>CR</v>
          </cell>
          <cell r="E5215" t="str">
            <v>338,66</v>
          </cell>
        </row>
        <row r="5216">
          <cell r="A5216">
            <v>87289</v>
          </cell>
          <cell r="B5216" t="str">
            <v>ARGAMASSA TRAÇO 1:1,5:7,5 (CIMENTO, CAL E AREIA MÉDIA) PARA EMBOÇO/MAS SA ÚNICA/ASSENTAMENTO DE ALVENARIA DE VEDAÇÃO, PREPARO MECÂNICO COM BE TONEIRA 400 L. AF_06/2014</v>
          </cell>
          <cell r="C5216" t="str">
            <v>M3</v>
          </cell>
          <cell r="D5216" t="str">
            <v>CR</v>
          </cell>
          <cell r="E5216" t="str">
            <v>328,75</v>
          </cell>
        </row>
        <row r="5217">
          <cell r="A5217">
            <v>87290</v>
          </cell>
          <cell r="B5217" t="str">
            <v>ARGAMASSA TRAÇO 1:1,5:7,5 (CIMENTO, CAL E AREIA MÉDIA) PARA EMBOÇO/MAS SA ÚNICA/ASSENTAMENTO DE ALVENARIA DE VEDAÇÃO, PREPARO MECÂNICO COM BE TONEIRA 600 L. AF_06/2014</v>
          </cell>
          <cell r="C5217" t="str">
            <v>M3</v>
          </cell>
          <cell r="D5217" t="str">
            <v>CR</v>
          </cell>
          <cell r="E5217" t="str">
            <v>326,68</v>
          </cell>
        </row>
        <row r="5218">
          <cell r="A5218">
            <v>87292</v>
          </cell>
          <cell r="B5218" t="str">
            <v>ARGAMASSA TRAÇO 1:2:8 (CIMENTO, CAL E AREIA MÉDIA) PARA EMBOÇO/MASSA Ú NICA/ASSENTAMENTO DE ALVENARIA DE VEDAÇÃO, PREPARO MECÂNICO COM BETONE IRA 400 L. AF_06/2014</v>
          </cell>
          <cell r="C5218" t="str">
            <v>M3</v>
          </cell>
          <cell r="D5218" t="str">
            <v>CR</v>
          </cell>
          <cell r="E5218" t="str">
            <v>342,23</v>
          </cell>
        </row>
        <row r="5219">
          <cell r="A5219">
            <v>87294</v>
          </cell>
          <cell r="B5219" t="str">
            <v>ARGAMASSA TRAÇO 1:2:9 (CIMENTO, CAL E AREIA MÉDIA) PARA EMBOÇO/MASSA Ú NICA/ASSENTAMENTO DE ALVENARIA DE VEDAÇÃO, PREPARO MECÂNICO COM BETONE IRA 600 L. AF_06/2014</v>
          </cell>
          <cell r="C5219" t="str">
            <v>M3</v>
          </cell>
          <cell r="D5219" t="str">
            <v>CR</v>
          </cell>
          <cell r="E5219" t="str">
            <v>327,48</v>
          </cell>
        </row>
        <row r="5220">
          <cell r="A5220">
            <v>87295</v>
          </cell>
          <cell r="B5220" t="str">
            <v>ARGAMASSA TRAÇO 1:3:12 (CIMENTO, CAL E AREIA MÉDIA) PARA EMBOÇO/MASSA ÚNICA/ASSENTAMENTO DE ALVENARIA DE VEDAÇÃO, PREPARO MECÂNICO COM BETON  EIRA 400 L. AF_06/2014</v>
          </cell>
          <cell r="C5220" t="str">
            <v>M3</v>
          </cell>
          <cell r="D5220" t="str">
            <v>CR</v>
          </cell>
          <cell r="E5220" t="str">
            <v>332,26</v>
          </cell>
        </row>
        <row r="5221">
          <cell r="A5221">
            <v>87296</v>
          </cell>
          <cell r="B5221" t="str">
            <v>ARGAMASSA TRAÇO 1:3:12 (CIMENTO, CAL E AREIA MÉDIA) PARA EMBOÇO/MASSA ÚNICA/ASSENTAMENTO DE ALVENARIA DE VEDAÇÃO, PREPARO MECÂNICO COM BETON EIRA 600 L. AF_06/2014</v>
          </cell>
          <cell r="C5221" t="str">
            <v>M3</v>
          </cell>
          <cell r="D5221" t="str">
            <v>CR</v>
          </cell>
          <cell r="E5221" t="str">
            <v>320,10</v>
          </cell>
        </row>
        <row r="5222">
          <cell r="A5222">
            <v>87298</v>
          </cell>
          <cell r="B5222" t="str">
            <v>ARGAMASSA TRAÇO 1:3 (CIMENTO E AREIA MÉDIA) PARA CONTRAPISO, PREPARO M ECÂNICO COM BETONEIRA 400 L. AF_06/2014</v>
          </cell>
          <cell r="C5222" t="str">
            <v>M3</v>
          </cell>
          <cell r="D5222" t="str">
            <v>CR</v>
          </cell>
          <cell r="E5222" t="str">
            <v>405,30</v>
          </cell>
        </row>
        <row r="5223">
          <cell r="A5223">
            <v>87299</v>
          </cell>
          <cell r="B5223" t="str">
            <v>ARGAMASSA TRAÇO 1:3 (CIMENTO E AREIA MÉDIA) PARA CONTRAPISO, PREPARO M ECÂNICO COM BETONEIRA 600 L. AF_06/2014</v>
          </cell>
          <cell r="C5223" t="str">
            <v>M3</v>
          </cell>
          <cell r="D5223" t="str">
            <v>CR</v>
          </cell>
          <cell r="E5223" t="str">
            <v>396,05</v>
          </cell>
        </row>
        <row r="5224">
          <cell r="A5224">
            <v>87301</v>
          </cell>
          <cell r="B5224" t="str">
            <v>ARGAMASSA TRAÇO 1:4 (CIMENTO E AREIA MÉDIA) PARA CONTRAPISO, PREPARO M ECÂNICO COM BETONEIRA 400 L. AF_06/2014</v>
          </cell>
          <cell r="C5224" t="str">
            <v>M3</v>
          </cell>
          <cell r="D5224" t="str">
            <v>CR</v>
          </cell>
          <cell r="E5224" t="str">
            <v>366,17</v>
          </cell>
        </row>
        <row r="5225">
          <cell r="A5225">
            <v>87302</v>
          </cell>
          <cell r="B5225" t="str">
            <v>ARGAMASSA TRAÇO 1:4 (CIMENTO E AREIA MÉDIA) PARA CONTRAPISO, PREPARO M ECÂNICO COM BETONEIRA 600 L. AF_06/2014</v>
          </cell>
          <cell r="C5225" t="str">
            <v>M3</v>
          </cell>
          <cell r="D5225" t="str">
            <v>CR</v>
          </cell>
          <cell r="E5225" t="str">
            <v>358,82</v>
          </cell>
        </row>
        <row r="5226">
          <cell r="A5226">
            <v>87304</v>
          </cell>
          <cell r="B5226" t="str">
            <v>ARGAMASSA TRAÇO 1:5 (CIMENTO E AREIA MÉDIA) PARA CONTRAPISO, PREPARO M ECÂNICO COM BETONEIRA 400 L. AF_06/2014</v>
          </cell>
          <cell r="C5226" t="str">
            <v>M3</v>
          </cell>
          <cell r="D5226" t="str">
            <v>CR</v>
          </cell>
          <cell r="E5226" t="str">
            <v>342,85</v>
          </cell>
        </row>
        <row r="5227">
          <cell r="A5227">
            <v>87305</v>
          </cell>
          <cell r="B5227" t="str">
            <v>ARGAMASSA TRAÇO 1:5 (CIMENTO E AREIA MÉDIA) PARA CONTRAPISO, PREPARO M ECÂNICO COM BETONEIRA 600 L. AF_06/2014</v>
          </cell>
          <cell r="C5227" t="str">
            <v>M3</v>
          </cell>
          <cell r="D5227" t="str">
            <v>CR</v>
          </cell>
          <cell r="E5227" t="str">
            <v>335,62</v>
          </cell>
        </row>
        <row r="5228">
          <cell r="A5228">
            <v>87307</v>
          </cell>
          <cell r="B5228" t="str">
            <v>ARGAMASSA TRAÇO 1:6 (CIMENTO E AREIA MÉDIA) PARA CONTRAPISO, PREPARO M ECÂNICO COM BETONEIRA 400 L. AF_06/2014</v>
          </cell>
          <cell r="C5228" t="str">
            <v>M3</v>
          </cell>
          <cell r="D5228" t="str">
            <v>CR</v>
          </cell>
          <cell r="E5228" t="str">
            <v>322,72</v>
          </cell>
        </row>
        <row r="5229">
          <cell r="A5229">
            <v>87308</v>
          </cell>
          <cell r="B5229" t="str">
            <v>ARGAMASSA TRAÇO 1:6 (CIMENTO E AREIA MÉDIA) PARA CONTRAPISO, PREPARO M ECÂNICO COM BETONEIRA 600 L. AF_06/2014</v>
          </cell>
          <cell r="C5229" t="str">
            <v>M3</v>
          </cell>
          <cell r="D5229" t="str">
            <v>CR</v>
          </cell>
          <cell r="E5229" t="str">
            <v>316,42</v>
          </cell>
        </row>
        <row r="5230">
          <cell r="A5230">
            <v>87310</v>
          </cell>
          <cell r="B5230" t="str">
            <v>ARGAMASSA TRAÇO 1:5 (CIMENTO E AREIA GROSSA) PARA CHAPISCO CONVENCIONA L, PREPARO MECÂNICO COM BETONEIRA 400 L. AF_06/2014</v>
          </cell>
          <cell r="C5230" t="str">
            <v>M3</v>
          </cell>
          <cell r="D5230" t="str">
            <v>CR</v>
          </cell>
          <cell r="E5230" t="str">
            <v>250,78</v>
          </cell>
        </row>
        <row r="5231">
          <cell r="A5231">
            <v>87311</v>
          </cell>
          <cell r="B5231" t="str">
            <v>ARGAMASSA TRAÇO 1:5 (CIMENTO E AREIA GROSSA) PARA CHAPISCO CONVENCIONA L, PREPARO MECÂNICO COM BETONEIRA 600 L. AF_06/2014</v>
          </cell>
          <cell r="C5231" t="str">
            <v>M3</v>
          </cell>
          <cell r="D5231" t="str">
            <v>CR</v>
          </cell>
          <cell r="E5231" t="str">
            <v>246,58</v>
          </cell>
        </row>
        <row r="5232">
          <cell r="A5232">
            <v>87313</v>
          </cell>
          <cell r="B5232" t="str">
            <v>ARGAMASSA TRAÇO 1:3 (CIMENTO E AREIA GROSSA) PARA CHAPISCO CONVENCIONA L, PREPARO MECÂNICO COM BETONEIRA 400 L. AF_06/2014</v>
          </cell>
          <cell r="C5232" t="str">
            <v>M3</v>
          </cell>
          <cell r="D5232" t="str">
            <v>CR</v>
          </cell>
          <cell r="E5232" t="str">
            <v>298,45</v>
          </cell>
        </row>
        <row r="5233">
          <cell r="A5233">
            <v>87314</v>
          </cell>
          <cell r="B5233" t="str">
            <v xml:space="preserve">ARGAMASSA TRAÇO 1:3 (CIMENTO E AREIA GROSSA) PARA CHAPISCO CONVENCIONA L, PREPARO MECÂNICO COM BETONEIRA 600 L. AF_06/2014 </v>
          </cell>
          <cell r="C5233" t="str">
            <v>M3</v>
          </cell>
          <cell r="D5233" t="str">
            <v>CR</v>
          </cell>
          <cell r="E5233" t="str">
            <v>295,04</v>
          </cell>
        </row>
        <row r="5234">
          <cell r="A5234">
            <v>87316</v>
          </cell>
          <cell r="B5234" t="str">
            <v>ARGAMASSA TRAÇO 1:4 (CIMENTO E AREIA GROSSA) PARA CHAPISCO CONVENCIONA L, PREPARO MECÂNICO COM BETONEIRA 400 L. AF_06/2014</v>
          </cell>
          <cell r="C5234" t="str">
            <v>M3</v>
          </cell>
          <cell r="D5234" t="str">
            <v>CR</v>
          </cell>
          <cell r="E5234" t="str">
            <v>273,11</v>
          </cell>
        </row>
        <row r="5235">
          <cell r="A5235">
            <v>87317</v>
          </cell>
          <cell r="B5235" t="str">
            <v>ARGAMASSA TRAÇO 1:4 (CIMENTO E AREIA GROSSA) PARA CHAPISCO CONVENCIONA L, PREPARO MECÂNICO COM BETONEIRA 600 L. AF_06/2014</v>
          </cell>
          <cell r="C5235" t="str">
            <v>M3</v>
          </cell>
          <cell r="D5235" t="str">
            <v>CR</v>
          </cell>
          <cell r="E5235" t="str">
            <v>266,50</v>
          </cell>
        </row>
        <row r="5236">
          <cell r="A5236">
            <v>87319</v>
          </cell>
          <cell r="B5236" t="str">
            <v>ARGAMASSA TRAÇO 1:5 (CIMENTO E AREIA GROSSA) COM ADIÇÃO DE EMULSÃO POL IMÉRICA PARA CHAPISCO ROLADO, PREPARO MECÂNICO COM BETONEIRA 400 L. AF _06/2014</v>
          </cell>
          <cell r="C5236" t="str">
            <v>M3</v>
          </cell>
          <cell r="D5236" t="str">
            <v>CR</v>
          </cell>
          <cell r="E5236" t="str">
            <v>1.871,32</v>
          </cell>
        </row>
        <row r="5237">
          <cell r="A5237">
            <v>87320</v>
          </cell>
          <cell r="B5237" t="str">
            <v>ARGAMASSA TRAÇO 1:5 (CIMENTO E AREIA GROSSA) COM ADIÇÃO DE EMULSÃO POL IMÉRICA PARA CHAPISCO ROLADO, PREPARO MECÂNICO COM BETONEIRA 600 L. AF _06/2014</v>
          </cell>
          <cell r="C5237" t="str">
            <v>M3</v>
          </cell>
          <cell r="D5237" t="str">
            <v>CR</v>
          </cell>
          <cell r="E5237" t="str">
            <v>1.874,64</v>
          </cell>
        </row>
        <row r="5238">
          <cell r="A5238">
            <v>87322</v>
          </cell>
          <cell r="B5238" t="str">
            <v>ARGAMASSA TRAÇO 1:3 (CIMENTO E AREIA GROSSA) COM ADIÇÃO DE EMULSÃO POL IMÉRICA PARA CHAPISCO ROLADO, PREPARO MECÂNICO COM BETONEIRA 400 L. AF _06/2014</v>
          </cell>
          <cell r="C5238" t="str">
            <v>M3</v>
          </cell>
          <cell r="D5238" t="str">
            <v>CR</v>
          </cell>
          <cell r="E5238" t="str">
            <v>1.924,26</v>
          </cell>
        </row>
        <row r="5239">
          <cell r="A5239">
            <v>87323</v>
          </cell>
          <cell r="B5239" t="str">
            <v>ARGAMASSA TRAÇO 1:3 (CIMENTO E AREIA GROSSA) COM ADIÇÃO DE EMULSÃO POL IMÉRICA PARA CHAPISCO ROLADO, PREPARO MECÂNICO COM BETONEIRA 600 L. AF _06/2014</v>
          </cell>
          <cell r="C5239" t="str">
            <v>M3</v>
          </cell>
          <cell r="D5239" t="str">
            <v>CR</v>
          </cell>
          <cell r="E5239" t="str">
            <v>1.914,87</v>
          </cell>
        </row>
        <row r="5240">
          <cell r="A5240">
            <v>87325</v>
          </cell>
          <cell r="B5240" t="str">
            <v>ARGAMASSA TRAÇO 1:4 (CIMENTO E AREIA GROSSA) COM ADIÇÃO DE EMULSÃO POL IMÉRICA PARA CHAPISCO ROLADO, PREPARO MECÂNICO COM BETONEIRA 400 L. AF _06/2014</v>
          </cell>
          <cell r="C5240" t="str">
            <v>M3</v>
          </cell>
          <cell r="D5240" t="str">
            <v>CR</v>
          </cell>
          <cell r="E5240" t="str">
            <v>1.890,97</v>
          </cell>
        </row>
        <row r="5241">
          <cell r="A5241">
            <v>87326</v>
          </cell>
          <cell r="B5241" t="str">
            <v>ARGAMASSA TRAÇO 1:4 (CIMENTO E AREIA GROSSA) COM ADIÇÃO DE EMULSÃO POL IMÉRICA PARA CHAPISCO ROLADO, PREPARO MECÂNICO COM BETONEIRA 600 L. AF _06/2014</v>
          </cell>
          <cell r="C5241" t="str">
            <v>M3</v>
          </cell>
          <cell r="D5241" t="str">
            <v>CR</v>
          </cell>
          <cell r="E5241" t="str">
            <v>1.888,40</v>
          </cell>
        </row>
        <row r="5242">
          <cell r="A5242">
            <v>87327</v>
          </cell>
          <cell r="B5242" t="str">
            <v>ARGAMASSA TRAÇO 1:7 (CIMENTO E AREIA MÉDIA) COM ADIÇÃO DE PLASTIFICANT E PARA EMBOÇO/MASSA ÚNICA/ASSENTAMENTO DE ALVENARIA DE VEDAÇÃO, PREPAR O MECÂNICO COM MISTURADOR DE EIXO HORIZONTAL DE 300 KG. AF_06/2014</v>
          </cell>
          <cell r="C5242" t="str">
            <v>M3</v>
          </cell>
          <cell r="D5242" t="str">
            <v>CR</v>
          </cell>
          <cell r="E5242" t="str">
            <v>287,50</v>
          </cell>
        </row>
        <row r="5243">
          <cell r="A5243">
            <v>87328</v>
          </cell>
          <cell r="B5243" t="str">
            <v xml:space="preserve">ARGAMASSA TRAÇO 1:7 (CIMENTO E AREIA MÉDIA) COM ADIÇÃO DE PLASTIFICANT E PARA EMBOÇO/MASSA ÚNICA/ASSENTAMENTO DE ALVENARIA DE VEDAÇÃO, PREPAR O MECÂNICO COM MISTURADOR DE EIXO HORIZONTAL DE 600 KG. AF_06/2014 </v>
          </cell>
          <cell r="C5243" t="str">
            <v>M3</v>
          </cell>
          <cell r="D5243" t="str">
            <v>CR</v>
          </cell>
          <cell r="E5243" t="str">
            <v>261,79</v>
          </cell>
        </row>
        <row r="5244">
          <cell r="A5244">
            <v>87329</v>
          </cell>
          <cell r="B5244" t="str">
            <v>ARGAMASSA TRAÇO 1:6 (CIMENTO E AREIA MÉDIA) COM ADIÇÃO DE PLASTIFICANT E PARA EMBOÇO/MASSA ÚNICA/ASSENTAMENTO DE ALVENARIA DE VEDAÇÃO, PREPAR O MECÂNICO COM MISTURADOR DE EIXO HORIZONTAL DE 300 KG. AF_06/2014</v>
          </cell>
          <cell r="C5244" t="str">
            <v>M3</v>
          </cell>
          <cell r="D5244" t="str">
            <v>CR</v>
          </cell>
          <cell r="E5244" t="str">
            <v>306,43</v>
          </cell>
        </row>
        <row r="5245">
          <cell r="A5245">
            <v>87330</v>
          </cell>
          <cell r="B5245" t="str">
            <v>ARGAMASSA TRAÇO 1:6 (CIMENTO E AREIA MÉDIA) COM ADIÇÃO DE PLASTIFICANT E PARA EMBOÇO/MASSA ÚNICA/ASSENTAMENTO DE ALVENARIA DE VEDAÇÃO, PREPAR O MECÂNICO COM MISTURADOR DE EIXO HORIZONTAL DE 600 KG. AF_06/2014</v>
          </cell>
          <cell r="C5245" t="str">
            <v>M3</v>
          </cell>
          <cell r="D5245" t="str">
            <v>CR</v>
          </cell>
          <cell r="E5245" t="str">
            <v>278,37</v>
          </cell>
        </row>
        <row r="5246">
          <cell r="A5246">
            <v>87331</v>
          </cell>
          <cell r="B5246" t="str">
            <v>ARGAMASSA TRAÇO 1:1:6 (CIMENTO, CAL E AREIA MÉDIA) PARA EMBOÇO/MASSA Ú NICA/ASSENTAMENTO DE ALVENARIA DE VEDAÇÃO, PREPARO MECÂNICO COM MISTUR ADOR DE EIXO HORIZONTAL DE 300 KG. AF_06/2014</v>
          </cell>
          <cell r="C5246" t="str">
            <v>M3</v>
          </cell>
          <cell r="D5246" t="str">
            <v>CR</v>
          </cell>
          <cell r="E5246" t="str">
            <v>352,01</v>
          </cell>
        </row>
        <row r="5247">
          <cell r="A5247">
            <v>87332</v>
          </cell>
          <cell r="B5247" t="str">
            <v>ARGAMASSA TRAÇO 1:1:6 (CIMENTO, CAL E AREIA MÉDIA) PARA EMBOÇO/MASSA Ú NICA/ASSENTAMENTO DE ALVENARIA DE VEDAÇÃO, PREPARO MECÂNICO COM MISTUR ADOR DE EIXO HORIZONTAL DE 600 KG. AF_06/2014</v>
          </cell>
          <cell r="C5247" t="str">
            <v>M3</v>
          </cell>
          <cell r="D5247" t="str">
            <v>CR</v>
          </cell>
          <cell r="E5247" t="str">
            <v>324,27</v>
          </cell>
        </row>
        <row r="5248">
          <cell r="A5248">
            <v>87333</v>
          </cell>
          <cell r="B5248" t="str">
            <v>ARGAMASSA TRAÇO 1:1,5:7,5 (CIMENTO, CAL E AREIA MÉDIA) PARA EMBOÇO/MAS SA ÚNICA/ASSENTAMENTO DE ALVENARIA DE VEDAÇÃO, PREPARO MECÂNICO COM MI STURADOR DE EIXO HORIZONTAL DE 300 KG. AF_06/2014</v>
          </cell>
          <cell r="C5248" t="str">
            <v>M3</v>
          </cell>
          <cell r="D5248" t="str">
            <v>CR</v>
          </cell>
          <cell r="E5248" t="str">
            <v>331,72</v>
          </cell>
        </row>
        <row r="5249">
          <cell r="A5249">
            <v>87334</v>
          </cell>
          <cell r="B5249" t="str">
            <v>ARGAMASSA TRAÇO 1:1,5:7,5 (CIMENTO, CAL E AREIA MÉDIA) PARA EMBOÇO/MAS SA ÚNICA/ASSENTAMENTO DE ALVENARIA DE VEDAÇÃO, PREPARO MECÂNICO COM MI STURADOR DE EIXO HORIZONTAL DE 600 KG. AF_06/2014</v>
          </cell>
          <cell r="C5249" t="str">
            <v>M3</v>
          </cell>
          <cell r="D5249" t="str">
            <v>CR</v>
          </cell>
          <cell r="E5249" t="str">
            <v>311,50</v>
          </cell>
        </row>
        <row r="5250">
          <cell r="A5250">
            <v>87335</v>
          </cell>
          <cell r="B5250" t="str">
            <v>ARGAMASSA TRAÇO 1:2:8 (CIMENTO, CAL E AREIA MÉDIA) PARA EMBOÇO/MASSA Ú NICA/ASSENTAMENTO DE ALVENARIA DE VEDAÇÃO, PREPARO MECÂNICO COM MISTUR ADOR DE EIXO HORIZONTAL DE 300 KG. AF_06/2014</v>
          </cell>
          <cell r="C5250" t="str">
            <v>M3</v>
          </cell>
          <cell r="D5250" t="str">
            <v>CR</v>
          </cell>
          <cell r="E5250" t="str">
            <v>337,72</v>
          </cell>
        </row>
        <row r="5251">
          <cell r="A5251">
            <v>87336</v>
          </cell>
          <cell r="B5251" t="str">
            <v>ARGAMASSA TRAÇO 1:2:8 (CIMENTO, CAL E AREIA MÉDIA) PARA EMBOÇO/MASSA Ú NICA/ASSENTAMENTO DE ALVENARIA DE VEDAÇÃO, PREPARO MECÂNICO COM MISTUR ADOR DE EIXO HORIZONTAL DE 600 KG. AF_06/2014</v>
          </cell>
          <cell r="C5251" t="str">
            <v>M3</v>
          </cell>
          <cell r="D5251" t="str">
            <v>CR</v>
          </cell>
          <cell r="E5251" t="str">
            <v>323,27</v>
          </cell>
        </row>
        <row r="5252">
          <cell r="A5252">
            <v>87337</v>
          </cell>
          <cell r="B5252" t="str">
            <v>ARGAMASSA TRAÇO 1:2:9 (CIMENTO, CAL E AREIA MÉDIA) PARA EMBOÇO/MASSA Ú NICA/ASSENTAMENTO DE ALVENARIA DE VEDAÇÃO, PREPARO MECÂNICO COM MISTUR ADOR DE EIXO HORIZONTAL DE 300 KG. AF_06/2014</v>
          </cell>
          <cell r="C5252" t="str">
            <v>M3</v>
          </cell>
          <cell r="D5252" t="str">
            <v>CR</v>
          </cell>
          <cell r="E5252" t="str">
            <v>323,38</v>
          </cell>
        </row>
        <row r="5253">
          <cell r="A5253">
            <v>87338</v>
          </cell>
          <cell r="B5253" t="str">
            <v>ARGAMASSA TRAÇO 1:3:12 (CIMENTO, CAL E AREIA MÉDIA) PARA EMBOÇO/MASSA  ÚNICA/ASSENTAMENTO DE ALVENARIA DE VEDAÇÃO, PREPARO MECÂNICO COM MISTU RADOR DE EIXO HORIZONTAL DE 600 KG. AF_06/2014</v>
          </cell>
          <cell r="C5253" t="str">
            <v>M3</v>
          </cell>
          <cell r="D5253" t="str">
            <v>CR</v>
          </cell>
          <cell r="E5253" t="str">
            <v>315,21</v>
          </cell>
        </row>
        <row r="5254">
          <cell r="A5254">
            <v>87339</v>
          </cell>
          <cell r="B5254" t="str">
            <v>ARGAMASSA TRAÇO 1:3 (CIMENTO E AREIA MÉDIA) PARA CONTRAPISO, PREPARO M ECÂNICO COM MISTURADOR DE EIXO HORIZONTAL DE 160 KG. AF_06/2014</v>
          </cell>
          <cell r="C5254" t="str">
            <v>M3</v>
          </cell>
          <cell r="D5254" t="str">
            <v>CR</v>
          </cell>
          <cell r="E5254" t="str">
            <v>458,34</v>
          </cell>
        </row>
        <row r="5255">
          <cell r="A5255">
            <v>87340</v>
          </cell>
          <cell r="B5255" t="str">
            <v>ARGAMASSA TRAÇO 1:3 (CIMENTO E AREIA MÉDIA) PARA CONTRAPISO, PREPARO M ECÂNICO COM MISTURADOR DE EIXO HORIZONTAL DE 300 KG. AF_06/2014</v>
          </cell>
          <cell r="C5255" t="str">
            <v>M3</v>
          </cell>
          <cell r="D5255" t="str">
            <v>CR</v>
          </cell>
          <cell r="E5255" t="str">
            <v>395,41</v>
          </cell>
        </row>
        <row r="5256">
          <cell r="A5256">
            <v>87341</v>
          </cell>
          <cell r="B5256" t="str">
            <v>ARGAMASSA TRAÇO 1:3 (CIMENTO E AREIA MÉDIA) PARA CONTRAPISO, PREPARO M ECÂNICO COM MISTURADOR DE EIXO HORIZONTAL DE 600 KG. AF_06/2014</v>
          </cell>
          <cell r="C5256" t="str">
            <v>M3</v>
          </cell>
          <cell r="D5256" t="str">
            <v>CR</v>
          </cell>
          <cell r="E5256" t="str">
            <v>383,93</v>
          </cell>
        </row>
        <row r="5257">
          <cell r="A5257">
            <v>87342</v>
          </cell>
          <cell r="B5257" t="str">
            <v>ARGAMASSA TRAÇO 1:4 (CIMENTO E AREIA MÉDIA) PARA CONTRAPISO, PREPARO M ECÂNICO COM MISTURADOR DE EIXO HORIZONTAL DE 160 KG. AF_06/2014</v>
          </cell>
          <cell r="C5257" t="str">
            <v>M3</v>
          </cell>
          <cell r="D5257" t="str">
            <v>CR</v>
          </cell>
          <cell r="E5257" t="str">
            <v>403,45</v>
          </cell>
        </row>
        <row r="5258">
          <cell r="A5258">
            <v>87343</v>
          </cell>
          <cell r="B5258" t="str">
            <v>ARGAMASSA TRAÇO 1:4 (CIMENTO E AREIA MÉDIA) PARA CONTRAPISO, PREPARO M ECÂNICO COM MISTURADOR DE EIXO HORIZONTAL DE 300 KG. AF_06/2014</v>
          </cell>
          <cell r="C5258" t="str">
            <v>M3</v>
          </cell>
          <cell r="D5258" t="str">
            <v>CR</v>
          </cell>
          <cell r="E5258" t="str">
            <v>362,75</v>
          </cell>
        </row>
        <row r="5259">
          <cell r="A5259">
            <v>87344</v>
          </cell>
          <cell r="B5259" t="str">
            <v>ARGAMASSA TRAÇO 1:4 (CIMENTO E AREIA MÉDIA) PARA CONTRAPISO, PREPARO M ECÂNICO COM MISTURADOR DE EIXO HORIZONTAL DE 600 KG. AF_06/2014</v>
          </cell>
          <cell r="C5259" t="str">
            <v>M3</v>
          </cell>
          <cell r="D5259" t="str">
            <v>CR</v>
          </cell>
          <cell r="E5259" t="str">
            <v>346,70</v>
          </cell>
        </row>
        <row r="5260">
          <cell r="A5260">
            <v>87345</v>
          </cell>
          <cell r="B5260" t="str">
            <v>ARGAMASSA TRAÇO 1:5 (CIMENTO E AREIA MÉDIA) PARA CONTRAPISO, PREPARO M ECÂNICO COM MISTURADOR DE EIXO HORIZONTAL DE 160 KG. AF_06/2014</v>
          </cell>
          <cell r="C5260" t="str">
            <v>M3</v>
          </cell>
          <cell r="D5260" t="str">
            <v>CR</v>
          </cell>
          <cell r="E5260" t="str">
            <v>360,84</v>
          </cell>
        </row>
        <row r="5261">
          <cell r="A5261">
            <v>87346</v>
          </cell>
          <cell r="B5261" t="str">
            <v>ARGAMASSA TRAÇO 1:5 (CIMENTO E AREIA MÉDIA) PARA CONTRAPISO, PREPARO M ECÂNICO COM MISTURADOR DE EIXO HORIZONTAL DE 300 KG. AF_06/2014</v>
          </cell>
          <cell r="C5261" t="str">
            <v>M3</v>
          </cell>
          <cell r="D5261" t="str">
            <v>CR</v>
          </cell>
          <cell r="E5261" t="str">
            <v>333,10</v>
          </cell>
        </row>
        <row r="5262">
          <cell r="A5262">
            <v>87347</v>
          </cell>
          <cell r="B5262" t="str">
            <v>ARGAMASSA TRAÇO 1:5 (CIMENTO E AREIA MÉDIA) PARA CONTRAPISO, PREPARO M ECÂNICO COM MISTURADOR DE EIXO HORIZONTAL DE 600 KG. AF_06/2014</v>
          </cell>
          <cell r="C5262" t="str">
            <v>M3</v>
          </cell>
          <cell r="D5262" t="str">
            <v>CR</v>
          </cell>
          <cell r="E5262" t="str">
            <v>324,48</v>
          </cell>
        </row>
        <row r="5263">
          <cell r="A5263">
            <v>87348</v>
          </cell>
          <cell r="B5263" t="str">
            <v>ARGAMASSA TRAÇO 1:6 (CIMENTO E AREIA MÉDIA) PARA CONTRAPISO, PREPARO M ECÂNICO COM MISTURADOR DE EIXO HORIZONTAL DE 160 KG. AF_06/2014</v>
          </cell>
          <cell r="C5263" t="str">
            <v>M3</v>
          </cell>
          <cell r="D5263" t="str">
            <v>CR</v>
          </cell>
          <cell r="E5263" t="str">
            <v>339,17</v>
          </cell>
        </row>
        <row r="5264">
          <cell r="A5264">
            <v>87349</v>
          </cell>
          <cell r="B5264" t="str">
            <v>ARGAMASSA TRAÇO 1:6 (CIMENTO E AREIA MÉDIA) PARA CONTRAPISO, PREPARO M ECÂNICO COM MISTURADOR DE EIXO HORIZONTAL DE 600 KG. AF_06/2014</v>
          </cell>
          <cell r="C5264" t="str">
            <v>M3</v>
          </cell>
          <cell r="D5264" t="str">
            <v>CR</v>
          </cell>
          <cell r="E5264" t="str">
            <v>304,10</v>
          </cell>
        </row>
        <row r="5265">
          <cell r="A5265">
            <v>87350</v>
          </cell>
          <cell r="B5265" t="str">
            <v>ARGAMASSA TRAÇO 1:5 (CIMENTO E AREIA GROSSA) PARA CHAPISCO CONVENCIONA L, PREPARO MECÂNICO COM MISTURADOR DE EIXO HORIZONTAL DE 300 KG. AF_06 /2014</v>
          </cell>
          <cell r="C5265" t="str">
            <v>M3</v>
          </cell>
          <cell r="D5265" t="str">
            <v>CR</v>
          </cell>
          <cell r="E5265" t="str">
            <v>271,51</v>
          </cell>
        </row>
        <row r="5266">
          <cell r="A5266">
            <v>87351</v>
          </cell>
          <cell r="B5266" t="str">
            <v>ARGAMASSA TRAÇO 1:5 (CIMENTO E AREIA GROSSA) PARA CHAPISCO CONVENCIONA  L, PREPARO MECÂNICO COM MISTURADOR DE EIXO HORIZONTAL DE 600 KG. AF_06 /2014</v>
          </cell>
          <cell r="C5266" t="str">
            <v>M3</v>
          </cell>
          <cell r="D5266" t="str">
            <v>CR</v>
          </cell>
          <cell r="E5266" t="str">
            <v>245,35</v>
          </cell>
        </row>
        <row r="5267">
          <cell r="A5267">
            <v>87352</v>
          </cell>
          <cell r="B5267" t="str">
            <v>ARGAMASSA TRAÇO 1:3 (CIMENTO E AREIA GROSSA) PARA CHAPISCO CONVENCIONA L, PREPARO MECÂNICO COM MISTURADOR DE EIXO HORIZONTAL DE 160 KG. AF_06 /2014</v>
          </cell>
          <cell r="C5267" t="str">
            <v>M3</v>
          </cell>
          <cell r="D5267" t="str">
            <v>CR</v>
          </cell>
          <cell r="E5267" t="str">
            <v>337,90</v>
          </cell>
        </row>
        <row r="5268">
          <cell r="A5268">
            <v>87353</v>
          </cell>
          <cell r="B5268" t="str">
            <v>ARGAMASSA TRAÇO 1:3 (CIMENTO E AREIA GROSSA) PARA CHAPISCO CONVENCIONA L, PREPARO MECÂNICO COM MISTURADOR DE EIXO HORIZONTAL DE 300 KG. AF_06 /2014</v>
          </cell>
          <cell r="C5268" t="str">
            <v>M3</v>
          </cell>
          <cell r="D5268" t="str">
            <v>CR</v>
          </cell>
          <cell r="E5268" t="str">
            <v>301,06</v>
          </cell>
        </row>
        <row r="5269">
          <cell r="A5269">
            <v>87354</v>
          </cell>
          <cell r="B5269" t="str">
            <v>ARGAMASSA TRAÇO 1:3 (CIMENTO E AREIA GROSSA) PARA CHAPISCO CONVENCIONA L, PREPARO MECÂNICO COM MISTURADOR DE EIXO HORIZONTAL DE 600 KG. AF_06 /2014</v>
          </cell>
          <cell r="C5269" t="str">
            <v>M3</v>
          </cell>
          <cell r="D5269" t="str">
            <v>CR</v>
          </cell>
          <cell r="E5269" t="str">
            <v>284,63</v>
          </cell>
        </row>
        <row r="5270">
          <cell r="A5270">
            <v>87355</v>
          </cell>
          <cell r="B5270" t="str">
            <v>ARGAMASSA TRAÇO 1:4 (CIMENTO E AREIA GROSSA) PARA CHAPISCO CONVENCIONA L, PREPARO MECÂNICO COM MISTURADOR DE EIXO HORIZONTAL DE 160 KG. AF_06 /2014</v>
          </cell>
          <cell r="C5270" t="str">
            <v>M3</v>
          </cell>
          <cell r="D5270" t="str">
            <v>CR</v>
          </cell>
          <cell r="E5270" t="str">
            <v>295,74</v>
          </cell>
        </row>
        <row r="5271">
          <cell r="A5271">
            <v>87356</v>
          </cell>
          <cell r="B5271" t="str">
            <v>ARGAMASSA TRAÇO 1:4 (CIMENTO E AREIA GROSSA) PARA CHAPISCO CONVENCIONA L, PREPARO MECÂNICO COM MISTURADOR DE EIXO HORIZONTAL DE 300 KG. AF_06 /2014</v>
          </cell>
          <cell r="C5271" t="str">
            <v>M3</v>
          </cell>
          <cell r="D5271" t="str">
            <v>CR</v>
          </cell>
          <cell r="E5271" t="str">
            <v>265,93</v>
          </cell>
        </row>
        <row r="5272">
          <cell r="A5272">
            <v>87357</v>
          </cell>
          <cell r="B5272" t="str">
            <v>ARGAMASSA TRAÇO 1:4 (CIMENTO E AREIA GROSSA) PARA CHAPISCO CONVENCIONA L, PREPARO MECÂNICO COM MISTURADOR DE EIXO HORIZONTAL DE 600 KG. AF_06 /2014</v>
          </cell>
          <cell r="C5272" t="str">
            <v>M3</v>
          </cell>
          <cell r="D5272" t="str">
            <v>CR</v>
          </cell>
          <cell r="E5272" t="str">
            <v>259,34</v>
          </cell>
        </row>
        <row r="5273">
          <cell r="A5273">
            <v>87358</v>
          </cell>
          <cell r="B5273" t="str">
            <v>ARGAMASSA TRAÇO 1:5 (CIMENTO E AREIA GROSSA) COM ADIÇÃO DE EMULSÃO POL IMÉRICA PARA CHAPISCO ROLADO, PREPARO MECÂNICO COM MISTURADOR DE EIXO HORIZONTAL DE 300 KG. AF_06/2014</v>
          </cell>
          <cell r="C5273" t="str">
            <v>M3</v>
          </cell>
          <cell r="D5273" t="str">
            <v>CR</v>
          </cell>
          <cell r="E5273" t="str">
            <v>1.843,42</v>
          </cell>
        </row>
        <row r="5274">
          <cell r="A5274">
            <v>87359</v>
          </cell>
          <cell r="B5274" t="str">
            <v>ARGAMASSA TRAÇO 1:5 (CIMENTO E AREIA GROSSA) COM ADIÇÃO DE EMULSÃO POL IMÉRICA PARA CHAPISCO ROLADO, PREPARO MECÂNICO COM MISTURADOR DE EIXO HORIZONTAL DE 600 KG. AF_06/2014</v>
          </cell>
          <cell r="C5274" t="str">
            <v>M3</v>
          </cell>
          <cell r="D5274" t="str">
            <v>CR</v>
          </cell>
          <cell r="E5274" t="str">
            <v>1.832,89</v>
          </cell>
        </row>
        <row r="5275">
          <cell r="A5275">
            <v>87360</v>
          </cell>
          <cell r="B5275" t="str">
            <v>ARGAMASSA TRAÇO 1:3 (CIMENTO E AREIA GROSSA) COM ADIÇÃO DE EMULSÃO POL IMÉRICA PARA CHAPISCO ROLADO, PREPARO MECÂNICO COM MISTURADOR DE EIXO  HORIZONTAL DE 160 KG. AF_06/2014</v>
          </cell>
          <cell r="C5275" t="str">
            <v>M3</v>
          </cell>
          <cell r="D5275" t="str">
            <v>CR</v>
          </cell>
          <cell r="E5275" t="str">
            <v>1.902,68</v>
          </cell>
        </row>
        <row r="5276">
          <cell r="A5276">
            <v>87361</v>
          </cell>
          <cell r="B5276" t="str">
            <v>ARGAMASSA TRAÇO 1:3 (CIMENTO E AREIA GROSSA) COM ADIÇÃO DE EMULSÃO POL IMÉRICA PARA CHAPISCO ROLADO, PREPARO MECÂNICO COM MISTURADOR DE EIXO HORIZONTAL DE 300 KG. AF_06/2014</v>
          </cell>
          <cell r="C5276" t="str">
            <v>M3</v>
          </cell>
          <cell r="D5276" t="str">
            <v>CR</v>
          </cell>
          <cell r="E5276" t="str">
            <v>1.884,30</v>
          </cell>
        </row>
        <row r="5277">
          <cell r="A5277">
            <v>87362</v>
          </cell>
          <cell r="B5277" t="str">
            <v>ARGAMASSA TRAÇO 1:3 (CIMENTO E AREIA GROSSA) COM ADIÇÃO DE EMULSÃO POL IMÉRICA PARA CHAPISCO ROLADO, PREPARO MECÂNICO COM MISTURADOR DE EIXO HORIZONTAL DE 600 KG. AF_06/2014</v>
          </cell>
          <cell r="C5277" t="str">
            <v>M3</v>
          </cell>
          <cell r="D5277" t="str">
            <v>CR</v>
          </cell>
          <cell r="E5277" t="str">
            <v>1.881,73</v>
          </cell>
        </row>
        <row r="5278">
          <cell r="A5278">
            <v>87363</v>
          </cell>
          <cell r="B5278" t="str">
            <v>ARGAMASSA TRAÇO 1:4 (CIMENTO E AREIA GROSSA) COM ADIÇÃO DE EMULSÃO POL IMÉRICA PARA CHAPISCO ROLADO, PREPARO MECÂNICO COM MISTURADOR DE EIXO HORIZONTAL DE 300 KG. AF_06/2014</v>
          </cell>
          <cell r="C5278" t="str">
            <v>M3</v>
          </cell>
          <cell r="D5278" t="str">
            <v>CR</v>
          </cell>
          <cell r="E5278" t="str">
            <v>1.876,72</v>
          </cell>
        </row>
        <row r="5279">
          <cell r="A5279">
            <v>87364</v>
          </cell>
          <cell r="B5279" t="str">
            <v>ARGAMASSA TRAÇO 1:4 (CIMENTO E AREIA GROSSA) COM ADIÇÃO DE EMULSÃO POL IMÉRICA PARA CHAPISCO ROLADO, PREPARO MECÂNICO COM MISTURADOR DE EIXO HORIZONTAL DE 600 KG. AF_06/2014</v>
          </cell>
          <cell r="C5279" t="str">
            <v>M3</v>
          </cell>
          <cell r="D5279" t="str">
            <v>CR</v>
          </cell>
          <cell r="E5279" t="str">
            <v>1.850,58</v>
          </cell>
        </row>
        <row r="5280">
          <cell r="A5280">
            <v>87365</v>
          </cell>
          <cell r="B5280" t="str">
            <v>ARGAMASSA TRAÇO 1:7 (CIMENTO E AREIA MÉDIA) COM ADIÇÃO DE PLASTIFICANT E PARA EMBOÇO/MASSA ÚNICA/ASSENTAMENTO DE ALVENARIA DE VEDAÇÃO, PREPAR O MANUAL. AF_06/2014</v>
          </cell>
          <cell r="C5280" t="str">
            <v>M3</v>
          </cell>
          <cell r="D5280" t="str">
            <v>CR</v>
          </cell>
          <cell r="E5280" t="str">
            <v>344,57</v>
          </cell>
        </row>
        <row r="5281">
          <cell r="A5281">
            <v>87366</v>
          </cell>
          <cell r="B5281" t="str">
            <v>ARGAMASSA TRAÇO 1:6 (CIMENTO E AREIA MÉDIA) COM ADIÇÃO DE PLASTIFICANT E PARA EMBOÇO/MASSA ÚNICA/ASSENTAMENTO DE ALVENARIA DE VEDAÇÃO, PREPAR O MANUAL. AF_06/2014</v>
          </cell>
          <cell r="C5281" t="str">
            <v>M3</v>
          </cell>
          <cell r="D5281" t="str">
            <v>CR</v>
          </cell>
          <cell r="E5281" t="str">
            <v>357,20</v>
          </cell>
        </row>
        <row r="5282">
          <cell r="A5282">
            <v>87367</v>
          </cell>
          <cell r="B5282" t="str">
            <v>ARGAMASSA TRAÇO 1:1:6 (CIMENTO, CAL E AREIA MÉDIA) PARA EMBOÇO/MASSA Ú NICA/ASSENTAMENTO DE ALVENARIA DE VEDAÇÃO, PREPARO MANUAL. AF_06/2014</v>
          </cell>
          <cell r="C5282" t="str">
            <v>M3</v>
          </cell>
          <cell r="D5282" t="str">
            <v>CR</v>
          </cell>
          <cell r="E5282" t="str">
            <v>405,70</v>
          </cell>
        </row>
        <row r="5283">
          <cell r="A5283">
            <v>87368</v>
          </cell>
          <cell r="B5283" t="str">
            <v>ARGAMASSA TRAÇO 1:1,5:7,5 (CIMENTO, CAL E AREIA MÉDIA) PARA EMBOÇO/MAS SA ÚNICA/ASSENTAMENTO DE ALVENARIA DE VEDAÇÃO, PREPARO MANUAL. AF_06/2 014</v>
          </cell>
          <cell r="C5283" t="str">
            <v>M3</v>
          </cell>
          <cell r="D5283" t="str">
            <v>CR</v>
          </cell>
          <cell r="E5283" t="str">
            <v>401,68</v>
          </cell>
        </row>
        <row r="5284">
          <cell r="A5284">
            <v>87369</v>
          </cell>
          <cell r="B5284" t="str">
            <v>ARGAMASSA TRAÇO 1:2:8 (CIMENTO, CAL E AREIA MÉDIA) PARA EMBOÇO/MASSA Ú NICA/ASSENTAMENTO DE ALVENARIA DE VEDAÇÃO, PREPARO MANUAL. AF_06/2014</v>
          </cell>
          <cell r="C5284" t="str">
            <v>M3</v>
          </cell>
          <cell r="D5284" t="str">
            <v>CR</v>
          </cell>
          <cell r="E5284" t="str">
            <v>411,74</v>
          </cell>
        </row>
        <row r="5285">
          <cell r="A5285">
            <v>87370</v>
          </cell>
          <cell r="B5285" t="str">
            <v xml:space="preserve">ARGAMASSA TRAÇO 1:2:9 (CIMENTO, CAL E AREIA MÉDIA) PARA EMBOÇO/MASSA Ú NICA/ASSENTAMENTO DE ALVENARIA DE VEDAÇÃO, PREPARO MANUAL. AF_06/2014 </v>
          </cell>
          <cell r="C5285" t="str">
            <v>M3</v>
          </cell>
          <cell r="D5285" t="str">
            <v>CR</v>
          </cell>
          <cell r="E5285" t="str">
            <v>398,34</v>
          </cell>
        </row>
        <row r="5286">
          <cell r="A5286">
            <v>87371</v>
          </cell>
          <cell r="B5286" t="str">
            <v>ARGAMASSA TRAÇO 1:3:12 (CIMENTO, CAL E AREIA MÉDIA) PARA EMBOÇO/MASSA ÚNICA/ASSENTAMENTO DE ALVENARIA DE VEDAÇÃO, PREPARO MANUAL. AF_06/2014</v>
          </cell>
          <cell r="C5286" t="str">
            <v>M3</v>
          </cell>
          <cell r="D5286" t="str">
            <v>CR</v>
          </cell>
          <cell r="E5286" t="str">
            <v>394,35</v>
          </cell>
        </row>
        <row r="5287">
          <cell r="A5287">
            <v>87372</v>
          </cell>
          <cell r="B5287" t="str">
            <v>ARGAMASSA TRAÇO 1:3 (CIMENTO E AREIA MÉDIA) PARA CONTRAPISO, PREPARO M ANUAL. AF_06/2014</v>
          </cell>
          <cell r="C5287" t="str">
            <v>M3</v>
          </cell>
          <cell r="D5287" t="str">
            <v>CR</v>
          </cell>
          <cell r="E5287" t="str">
            <v>472,77</v>
          </cell>
        </row>
        <row r="5288">
          <cell r="A5288">
            <v>87373</v>
          </cell>
          <cell r="B5288" t="str">
            <v>ARGAMASSA TRAÇO 1:4 (CIMENTO E AREIA MÉDIA) PARA CONTRAPISO, PREPARO M ANUAL. AF_06/2014</v>
          </cell>
          <cell r="C5288" t="str">
            <v>M3</v>
          </cell>
          <cell r="D5288" t="str">
            <v>CR</v>
          </cell>
          <cell r="E5288" t="str">
            <v>435,19</v>
          </cell>
        </row>
        <row r="5289">
          <cell r="A5289">
            <v>87374</v>
          </cell>
          <cell r="B5289" t="str">
            <v>ARGAMASSA TRAÇO 1:5 (CIMENTO E AREIA MÉDIA) PARA CONTRAPISO, PREPARO M ANUAL. AF_06/2014</v>
          </cell>
          <cell r="C5289" t="str">
            <v>M3</v>
          </cell>
          <cell r="D5289" t="str">
            <v>CR</v>
          </cell>
          <cell r="E5289" t="str">
            <v>410,01</v>
          </cell>
        </row>
        <row r="5290">
          <cell r="A5290">
            <v>87375</v>
          </cell>
          <cell r="B5290" t="str">
            <v>ARGAMASSA TRAÇO 1:6 (CIMENTO E AREIA MÉDIA) PARA CONTRAPISO, PREPARO M ANUAL. AF_06/2014</v>
          </cell>
          <cell r="C5290" t="str">
            <v>M3</v>
          </cell>
          <cell r="D5290" t="str">
            <v>CR</v>
          </cell>
          <cell r="E5290" t="str">
            <v>388,67</v>
          </cell>
        </row>
        <row r="5291">
          <cell r="A5291">
            <v>87376</v>
          </cell>
          <cell r="B5291" t="str">
            <v>ARGAMASSA TRAÇO 1:5 (CIMENTO E AREIA GROSSA) PARA CHAPISCO CONVENCIONA L, PREPARO MANUAL. AF_06/2014</v>
          </cell>
          <cell r="C5291" t="str">
            <v>M3</v>
          </cell>
          <cell r="D5291" t="str">
            <v>CR</v>
          </cell>
          <cell r="E5291" t="str">
            <v>326,26</v>
          </cell>
        </row>
        <row r="5292">
          <cell r="A5292">
            <v>87377</v>
          </cell>
          <cell r="B5292" t="str">
            <v>ARGAMASSA TRAÇO 1:3 (CIMENTO E AREIA GROSSA) PARA CHAPISCO CONVENCIONA L, PREPARO MANUAL. AF_06/2014</v>
          </cell>
          <cell r="C5292" t="str">
            <v>M3</v>
          </cell>
          <cell r="D5292" t="str">
            <v>CR</v>
          </cell>
          <cell r="E5292" t="str">
            <v>372,32</v>
          </cell>
        </row>
        <row r="5293">
          <cell r="A5293">
            <v>87378</v>
          </cell>
          <cell r="B5293" t="str">
            <v>ARGAMASSA TRAÇO 1:4 (CIMENTO E AREIA GROSSA) PARA CHAPISCO CONVENCIONA L, PREPARO MANUAL. AF_06/2014</v>
          </cell>
          <cell r="C5293" t="str">
            <v>M3</v>
          </cell>
          <cell r="D5293" t="str">
            <v>CR</v>
          </cell>
          <cell r="E5293" t="str">
            <v>344,64</v>
          </cell>
        </row>
        <row r="5294">
          <cell r="A5294">
            <v>87379</v>
          </cell>
          <cell r="B5294" t="str">
            <v>ARGAMASSA TRAÇO 1:5 (CIMENTO E AREIA GROSSA) COM ADIÇÃO DE EMULSÃO POL IMÉRICA PARA CHAPISCO ROLADO, PREPARO MANUAL. AF_06/2014</v>
          </cell>
          <cell r="C5294" t="str">
            <v>M3</v>
          </cell>
          <cell r="D5294" t="str">
            <v>CR</v>
          </cell>
          <cell r="E5294" t="str">
            <v>1.931,16</v>
          </cell>
        </row>
        <row r="5295">
          <cell r="A5295">
            <v>87380</v>
          </cell>
          <cell r="B5295" t="str">
            <v>ARGAMASSA TRAÇO 1:3 (CIMENTO E AREIA GROSSA) COM ADIÇÃO DE EMULSÃO POL IMÉRICA PARA CHAPISCO ROLADO, PREPARO MANUAL. AF_06/2014</v>
          </cell>
          <cell r="C5295" t="str">
            <v>M3</v>
          </cell>
          <cell r="D5295" t="str">
            <v>CR</v>
          </cell>
          <cell r="E5295" t="str">
            <v>1.979,01</v>
          </cell>
        </row>
        <row r="5296">
          <cell r="A5296">
            <v>87381</v>
          </cell>
          <cell r="B5296" t="str">
            <v>ARGAMASSA TRAÇO 1:4 (CIMENTO E AREIA GROSSA) COM ADIÇÃO DE EMULSÃO POL IMÉRICA PARA CHAPISCO ROLADO, PREPARO MANUAL. AF_06/2014</v>
          </cell>
          <cell r="C5296" t="str">
            <v>M3</v>
          </cell>
          <cell r="D5296" t="str">
            <v>CR</v>
          </cell>
          <cell r="E5296" t="str">
            <v>1.950,96</v>
          </cell>
        </row>
        <row r="5297">
          <cell r="A5297">
            <v>87382</v>
          </cell>
          <cell r="B5297" t="str">
            <v>ARGAMASSA INDUSTRIALIZADA MULTIUSO PARA REVESTIMENTOS E ASSENTAMENTO D A ALVENARIA, PREPARO COM MISTURADOR DE EIXO HORIZONTAL DE 160 KG. AF_0 6/2014</v>
          </cell>
          <cell r="C5297" t="str">
            <v>M3</v>
          </cell>
          <cell r="D5297" t="str">
            <v>CR</v>
          </cell>
          <cell r="E5297" t="str">
            <v>765,71</v>
          </cell>
        </row>
        <row r="5298">
          <cell r="A5298">
            <v>87383</v>
          </cell>
          <cell r="B5298" t="str">
            <v xml:space="preserve">ARGAMASSA INDUSTRIALIZADA MULTIUSO PARA REVESTIMENTOS E ASSENTAMENTO D A ALVENARIA, PREPARO COM MISTURADOR DE EIXO HORIZONTAL DE 300 KG. AF_0 6/2014 </v>
          </cell>
          <cell r="C5298" t="str">
            <v>M3</v>
          </cell>
          <cell r="D5298" t="str">
            <v>CR</v>
          </cell>
          <cell r="E5298" t="str">
            <v>761,40</v>
          </cell>
        </row>
        <row r="5299">
          <cell r="A5299">
            <v>87384</v>
          </cell>
          <cell r="B5299" t="str">
            <v>ARGAMASSA INDUSTRIALIZADA MULTIUSO PARA REVESTIMENTOS E ASSENTAMENTO D A ALVENARIA, PREPARO COM MISTURADOR DE EIXO HORIZONTAL DE 600 KG. AF_0 6/2014</v>
          </cell>
          <cell r="C5299" t="str">
            <v>M3</v>
          </cell>
          <cell r="D5299" t="str">
            <v>CR</v>
          </cell>
          <cell r="E5299" t="str">
            <v>756,71</v>
          </cell>
        </row>
        <row r="5300">
          <cell r="A5300">
            <v>87385</v>
          </cell>
          <cell r="B5300" t="str">
            <v>ARGAMASSA PRONTA PARA CONTRAPISO, PREPARO COM MISTURADOR DE EIXO HORIZ ONTAL DE 160 KG. AF_06/2014</v>
          </cell>
          <cell r="C5300" t="str">
            <v>M3</v>
          </cell>
          <cell r="D5300" t="str">
            <v>CR</v>
          </cell>
          <cell r="E5300" t="str">
            <v>992,76</v>
          </cell>
        </row>
        <row r="5301">
          <cell r="A5301">
            <v>87386</v>
          </cell>
          <cell r="B5301" t="str">
            <v>ARGAMASSA PRONTA PARA CONTRAPISO, PREPARO COM MISTURADOR DE EIXO HORIZ ONTAL DE 300 KG. AF_06/2014</v>
          </cell>
          <cell r="C5301" t="str">
            <v>M3</v>
          </cell>
          <cell r="D5301" t="str">
            <v>CR</v>
          </cell>
          <cell r="E5301" t="str">
            <v>986,96</v>
          </cell>
        </row>
        <row r="5302">
          <cell r="A5302">
            <v>87387</v>
          </cell>
          <cell r="B5302" t="str">
            <v>ARGAMASSA PRONTA PARA CONTRAPISO, PREPARO COM MISTURADOR DE EIXO HORIZ ONTAL DE 600 KG. AF_06/2014</v>
          </cell>
          <cell r="C5302" t="str">
            <v>M3</v>
          </cell>
          <cell r="D5302" t="str">
            <v>CR</v>
          </cell>
          <cell r="E5302" t="str">
            <v>984,14</v>
          </cell>
        </row>
        <row r="5303">
          <cell r="A5303">
            <v>87388</v>
          </cell>
          <cell r="B5303" t="str">
            <v>ARGAMASSA PARA REVESTIMENTO DECORATIVO MONOCAMADA (MONOCAPA), PREPARO COM MISTURADOR DE EIXO HORIZONTAL DE 160 KG. AF_06/2014</v>
          </cell>
          <cell r="C5303" t="str">
            <v>M3</v>
          </cell>
          <cell r="D5303" t="str">
            <v>CR</v>
          </cell>
          <cell r="E5303" t="str">
            <v>2.301,84</v>
          </cell>
        </row>
        <row r="5304">
          <cell r="A5304">
            <v>87389</v>
          </cell>
          <cell r="B5304" t="str">
            <v>ARGAMASSA PARA REVESTIMENTO DECORATIVO MONOCAMADA (MONOCAPA), PREPARO COM MISTURADOR DE EIXO HORIZONTAL DE 300 KG. AF_06/2014</v>
          </cell>
          <cell r="C5304" t="str">
            <v>M3</v>
          </cell>
          <cell r="D5304" t="str">
            <v>CR</v>
          </cell>
          <cell r="E5304" t="str">
            <v>2.309,57</v>
          </cell>
        </row>
        <row r="5305">
          <cell r="A5305">
            <v>87390</v>
          </cell>
          <cell r="B5305" t="str">
            <v>ARGAMASSA PARA REVESTIMENTO DECORATIVO MONOCAMADA (MONOCAPA), PREPARO COM MISTURADOR DE EIXO HORIZONTAL DE 600 KG. AF_06/2014</v>
          </cell>
          <cell r="C5305" t="str">
            <v>M3</v>
          </cell>
          <cell r="D5305" t="str">
            <v>CR</v>
          </cell>
          <cell r="E5305" t="str">
            <v>2.314,09</v>
          </cell>
        </row>
        <row r="5306">
          <cell r="A5306">
            <v>87391</v>
          </cell>
          <cell r="B5306" t="str">
            <v>ARGAMASSA INDUSTRIALIZADA PARA CHAPISCO ROLADO, PREPARO COM MISTURADOR DE EIXO HORIZONTAL DE 160 KG. AF_06/2014</v>
          </cell>
          <cell r="C5306" t="str">
            <v>M3</v>
          </cell>
          <cell r="D5306" t="str">
            <v>CR</v>
          </cell>
          <cell r="E5306" t="str">
            <v>3.650,39</v>
          </cell>
        </row>
        <row r="5307">
          <cell r="A5307">
            <v>87393</v>
          </cell>
          <cell r="B5307" t="str">
            <v>ARGAMASSA INDUSTRIALIZADA PARA CHAPISCO ROLADO, PREPARO COM MISTURADOR DE EIXO HORIZONTAL DE 300 KG. AF_06/2014</v>
          </cell>
          <cell r="C5307" t="str">
            <v>M3</v>
          </cell>
          <cell r="D5307" t="str">
            <v>CR</v>
          </cell>
          <cell r="E5307" t="str">
            <v>3.692,40</v>
          </cell>
        </row>
        <row r="5308">
          <cell r="A5308">
            <v>87394</v>
          </cell>
          <cell r="B5308" t="str">
            <v>ARGAMASSA INDUSTRIALIZADA PARA CHAPISCO ROLADO, PREPARO COM MISTURADOR DE EIXO HORIZONTAL DE 600 KG. AF_06/2014</v>
          </cell>
          <cell r="C5308" t="str">
            <v>M3</v>
          </cell>
          <cell r="D5308" t="str">
            <v>CR</v>
          </cell>
          <cell r="E5308" t="str">
            <v>3.709,28</v>
          </cell>
        </row>
        <row r="5309">
          <cell r="A5309">
            <v>87395</v>
          </cell>
          <cell r="B5309" t="str">
            <v>ARGAMASSA INDUSTRIALIZADA PARA CHAPISCO COLANTE, PREPARO COM MISTURADO R DE EIXO HORIZONTAL DE 160 KG. AF_06/2014</v>
          </cell>
          <cell r="C5309" t="str">
            <v>M3</v>
          </cell>
          <cell r="D5309" t="str">
            <v>CR</v>
          </cell>
          <cell r="E5309" t="str">
            <v>2.869,30</v>
          </cell>
        </row>
        <row r="5310">
          <cell r="A5310">
            <v>87396</v>
          </cell>
          <cell r="B5310" t="str">
            <v>ARGAMASSA INDUSTRIALIZADA PARA CHAPISCO COLANTE, PREPARO COM MISTURADO R DE EIXO HORIZONTAL DE 300 KG. AF_06/2014</v>
          </cell>
          <cell r="C5310" t="str">
            <v>M3</v>
          </cell>
          <cell r="D5310" t="str">
            <v>CR</v>
          </cell>
          <cell r="E5310" t="str">
            <v>2.900,56</v>
          </cell>
        </row>
        <row r="5311">
          <cell r="A5311">
            <v>87397</v>
          </cell>
          <cell r="B5311" t="str">
            <v>ARGAMASSA INDUSTRIALIZADA PARA CHAPISCO COLANTE, PREPARO COM MISTURADO R DE EIXO HORIZONTAL DE 600 KG. AF_06/2014</v>
          </cell>
          <cell r="C5311" t="str">
            <v>M3</v>
          </cell>
          <cell r="D5311" t="str">
            <v>CR</v>
          </cell>
          <cell r="E5311" t="str">
            <v>2.909,76</v>
          </cell>
        </row>
        <row r="5312">
          <cell r="A5312">
            <v>87398</v>
          </cell>
          <cell r="B5312" t="str">
            <v>ARGAMASSA INDUSTRIALIZADA MULTIUSO PARA REVESTIMENTOS E ASSENTAMENTO D  A ALVENARIA, PREPARO MANUAL. AF_06/2014</v>
          </cell>
          <cell r="C5312" t="str">
            <v>M3</v>
          </cell>
          <cell r="D5312" t="str">
            <v>CR</v>
          </cell>
          <cell r="E5312" t="str">
            <v>882,45</v>
          </cell>
        </row>
        <row r="5313">
          <cell r="A5313">
            <v>87399</v>
          </cell>
          <cell r="B5313" t="str">
            <v>ARGAMASSA PRONTA PARA CONTRAPISO, PREPARO MANUAL. AF_06/2014 ARGAMASSA INDUSTRIALIZADA PARA CHAPISCO ROLADO, PREPARO MANUAL. AF_06/ 2014</v>
          </cell>
          <cell r="C5313" t="str">
            <v>M3</v>
          </cell>
          <cell r="D5313" t="str">
            <v>CR</v>
          </cell>
          <cell r="E5313" t="str">
            <v>1.118,72</v>
          </cell>
        </row>
        <row r="5314">
          <cell r="A5314">
            <v>87401</v>
          </cell>
          <cell r="B5314" t="str">
            <v>ARGAMASSA INDUSTRIALIZADA PARA CHAPISCO ROLADO, PREPARO MANUAL. AF_06/ 2014</v>
          </cell>
          <cell r="C5314" t="str">
            <v>M3</v>
          </cell>
          <cell r="D5314" t="str">
            <v>CR</v>
          </cell>
          <cell r="E5314" t="str">
            <v>3.838,83</v>
          </cell>
        </row>
        <row r="5315">
          <cell r="A5315">
            <v>87402</v>
          </cell>
          <cell r="B5315" t="str">
            <v>ARGAMASSA INDUSTRIALIZADA PARA CHAPISCO COLANTE, PREPARO MANUAL. AF_06 /2014</v>
          </cell>
          <cell r="C5315" t="str">
            <v>M3</v>
          </cell>
          <cell r="D5315" t="str">
            <v>CR</v>
          </cell>
          <cell r="E5315" t="str">
            <v>3.051,81</v>
          </cell>
        </row>
        <row r="5316">
          <cell r="A5316">
            <v>87404</v>
          </cell>
          <cell r="B5316" t="str">
            <v>ARGAMASSA PARA REVESTIMENTO DECORATIVO MONOCAMADA (MONOCAPA), MISTURA E PROJEÇÃO DE 1,5 M3/H DE ARGAMASSA. AF_06/2014</v>
          </cell>
          <cell r="C5316" t="str">
            <v>M3</v>
          </cell>
          <cell r="D5316" t="str">
            <v>CR</v>
          </cell>
          <cell r="E5316" t="str">
            <v>2.390,23</v>
          </cell>
        </row>
        <row r="5317">
          <cell r="A5317">
            <v>87405</v>
          </cell>
          <cell r="B5317" t="str">
            <v>ARGAMASSA PARA REVESTIMENTO DECORATIVO MONOCAMADA (MONOCAPA), MISTURA E PROJEÇÃO DE 2 M3/H DE ARGAMASSA. AF_06/2014</v>
          </cell>
          <cell r="C5317" t="str">
            <v>M3</v>
          </cell>
          <cell r="D5317" t="str">
            <v>CR</v>
          </cell>
          <cell r="E5317" t="str">
            <v>2.391,27</v>
          </cell>
        </row>
        <row r="5318">
          <cell r="A5318">
            <v>87407</v>
          </cell>
          <cell r="B5318" t="str">
            <v>ARGAMASSA INDUSTRIALIZADA PARA REVESTIMENTOS, MISTURA E PROJEÇÃO DE 1, 5 M³/H DE ARGAMASSA. AF_06/2014</v>
          </cell>
          <cell r="C5318" t="str">
            <v>M3</v>
          </cell>
          <cell r="D5318" t="str">
            <v>CR</v>
          </cell>
          <cell r="E5318" t="str">
            <v>778,29</v>
          </cell>
        </row>
        <row r="5319">
          <cell r="A5319">
            <v>87408</v>
          </cell>
          <cell r="B5319" t="str">
            <v>ARGAMASSA INDUSTRIALIZADA PARA REVESTIMENTOS, MISTURA E PROJEÇÃO DE 2 M³/H DE ARGAMASSA. AF_06/2014</v>
          </cell>
          <cell r="C5319" t="str">
            <v>M3</v>
          </cell>
          <cell r="D5319" t="str">
            <v>CR</v>
          </cell>
          <cell r="E5319" t="str">
            <v>769,16</v>
          </cell>
        </row>
        <row r="5320">
          <cell r="A5320">
            <v>87410</v>
          </cell>
          <cell r="B5320" t="str">
            <v>ARGAMASSA À BASE DE GESSO, MISTURA E PROJEÇÃO DE 1,5 M³/H DE ARGAMASSA . AF_06/2014</v>
          </cell>
          <cell r="C5320" t="str">
            <v>M3</v>
          </cell>
          <cell r="D5320" t="str">
            <v>CR</v>
          </cell>
          <cell r="E5320" t="str">
            <v>580,23</v>
          </cell>
        </row>
        <row r="5321">
          <cell r="A5321">
            <v>88626</v>
          </cell>
          <cell r="B5321" t="str">
            <v>ARGAMASSA TRAÇO 1:0,5:4,5 (CIMENTO, CAL E AREIA MÉDIA), PREPARO MECÂNI CO COM BETONEIRA 400 L. AF_08/2014</v>
          </cell>
          <cell r="C5321" t="str">
            <v>M3</v>
          </cell>
          <cell r="D5321" t="str">
            <v>CR</v>
          </cell>
          <cell r="E5321" t="str">
            <v>312,77</v>
          </cell>
        </row>
        <row r="5322">
          <cell r="A5322">
            <v>88627</v>
          </cell>
          <cell r="B5322" t="str">
            <v>ARGAMASSA TRAÇO 1:0,5:4,5 (CIMENTO, CAL E AREIA MÉDIA) PARA ASSENTAMEN TO DE ALVENARIA, PREPARO MANUAL. AF_08/2014</v>
          </cell>
          <cell r="C5322" t="str">
            <v>M3</v>
          </cell>
          <cell r="D5322" t="str">
            <v>CR</v>
          </cell>
          <cell r="E5322" t="str">
            <v>368,31</v>
          </cell>
        </row>
        <row r="5323">
          <cell r="A5323">
            <v>88628</v>
          </cell>
          <cell r="B5323" t="str">
            <v>ARGAMASSA TRAÇO 1:3 (CIMENTO E AREIA MÉDIA), PREPARO MECÂNICO COM BETO NEIRA 400 L. AF_08/2014</v>
          </cell>
          <cell r="C5323" t="str">
            <v>M3</v>
          </cell>
          <cell r="D5323" t="str">
            <v>CR</v>
          </cell>
          <cell r="E5323" t="str">
            <v>316,07</v>
          </cell>
        </row>
        <row r="5324">
          <cell r="A5324">
            <v>88629</v>
          </cell>
          <cell r="B5324" t="str">
            <v>ARGAMASSA TRAÇO 1:3 (CIMENTO E AREIA MÉDIA), PREPARO MANUAL. AF_08/201 4</v>
          </cell>
          <cell r="C5324" t="str">
            <v>M3</v>
          </cell>
          <cell r="D5324" t="str">
            <v>CR</v>
          </cell>
          <cell r="E5324" t="str">
            <v>374,68</v>
          </cell>
        </row>
        <row r="5325">
          <cell r="A5325">
            <v>88630</v>
          </cell>
          <cell r="B5325" t="str">
            <v>ARGAMASSA TRAÇO 1:4 (CIMENTO E AREIA MÉDIA), PREPARO MECÂNICO COM BETO NEIRA 400 L. AF_08/2014</v>
          </cell>
          <cell r="C5325" t="str">
            <v>M3</v>
          </cell>
          <cell r="D5325" t="str">
            <v>CR</v>
          </cell>
          <cell r="E5325" t="str">
            <v>284,94</v>
          </cell>
        </row>
        <row r="5326">
          <cell r="A5326">
            <v>88631</v>
          </cell>
          <cell r="B5326" t="str">
            <v xml:space="preserve">ARGAMASSA TRAÇO 1:4 (CIMENTO E AREIA MÉDIA), PREPARO MANUAL. AF_08/201 4 </v>
          </cell>
          <cell r="C5326" t="str">
            <v>M3</v>
          </cell>
          <cell r="D5326" t="str">
            <v>CR</v>
          </cell>
          <cell r="E5326" t="str">
            <v>345,51</v>
          </cell>
        </row>
        <row r="5327">
          <cell r="A5327">
            <v>88715</v>
          </cell>
          <cell r="B5327" t="str">
            <v>ARGAMASSA TRAÇO 1:2:9 (CIMENTO, CAL E AREIA MÉDIA) PARA EMBOÇO/MASSA Ú NICA/ASSENTAMENTO DE ALVENARIA DE VEDAÇÃO, PREPARO MECÂNICO COM BETONE IRA 400 L. AF_09/2014</v>
          </cell>
          <cell r="C5327" t="str">
            <v>M3</v>
          </cell>
          <cell r="D5327" t="str">
            <v>CR</v>
          </cell>
          <cell r="E5327" t="str">
            <v>326,73</v>
          </cell>
        </row>
        <row r="5328">
          <cell r="A5328" t="str">
            <v>0211</v>
          </cell>
          <cell r="B5328" t="str">
            <v>CARGA, DESCARGA E TRANSPORTE DE MATERIAIS</v>
          </cell>
        </row>
        <row r="5329">
          <cell r="A5329">
            <v>73901</v>
          </cell>
          <cell r="B5329" t="str">
            <v>TRANSPORTE VERTICAL</v>
          </cell>
        </row>
        <row r="5330">
          <cell r="A5330" t="str">
            <v>73901/001</v>
          </cell>
          <cell r="B5330" t="str">
            <v>TRANSPORTE VERTICAL MANUAL DE MATERIAIS DIVERSOS A 1ª LAJE</v>
          </cell>
          <cell r="C5330" t="str">
            <v>M3</v>
          </cell>
          <cell r="D5330" t="str">
            <v>CR</v>
          </cell>
          <cell r="E5330" t="str">
            <v>21,07</v>
          </cell>
        </row>
        <row r="5331">
          <cell r="A5331" t="str">
            <v>73901/002</v>
          </cell>
          <cell r="B5331" t="str">
            <v>TRANSPORTE VERTICAL MANUAL DE MATERIAIS DIVERSOS A 2ª LAJE</v>
          </cell>
          <cell r="C5331" t="str">
            <v>M3</v>
          </cell>
          <cell r="D5331" t="str">
            <v>CR</v>
          </cell>
          <cell r="E5331" t="str">
            <v>50,57</v>
          </cell>
        </row>
        <row r="5332">
          <cell r="A5332" t="str">
            <v>73901/003</v>
          </cell>
          <cell r="B5332" t="str">
            <v>TRANSPORTE VERTICAL MANUAL DE MATERIAIS DIVERSOS A 1ª LAJE</v>
          </cell>
          <cell r="C5332" t="str">
            <v>T</v>
          </cell>
          <cell r="D5332" t="str">
            <v>CR</v>
          </cell>
          <cell r="E5332" t="str">
            <v>42,14</v>
          </cell>
        </row>
        <row r="5333">
          <cell r="A5333" t="str">
            <v>73901/004</v>
          </cell>
          <cell r="B5333" t="str">
            <v>TRANSPORTE VERTICAL MANUAL DE MATERIAIS DIVERSOS A 2ª LAJE</v>
          </cell>
          <cell r="C5333" t="str">
            <v>T</v>
          </cell>
          <cell r="D5333" t="str">
            <v>CR</v>
          </cell>
          <cell r="E5333" t="str">
            <v>69,84</v>
          </cell>
        </row>
        <row r="5334">
          <cell r="A5334">
            <v>74023</v>
          </cell>
          <cell r="B5334" t="str">
            <v>TRANSPORTE HORIZONTAL MANUAL</v>
          </cell>
        </row>
        <row r="5335">
          <cell r="A5335" t="str">
            <v>74023/001</v>
          </cell>
          <cell r="B5335" t="str">
            <v>TRANSPORTE HORIZONTAL DE MATERIAIS DIVERSOS A 30M</v>
          </cell>
          <cell r="C5335" t="str">
            <v>M3</v>
          </cell>
          <cell r="D5335" t="str">
            <v>CR</v>
          </cell>
          <cell r="E5335" t="str">
            <v>28,90</v>
          </cell>
        </row>
        <row r="5336">
          <cell r="A5336" t="str">
            <v>74023/002</v>
          </cell>
          <cell r="B5336" t="str">
            <v>TRANSPORTE HORIZONTAL DE MATERIAIS DIVERSOS A 40M</v>
          </cell>
          <cell r="C5336" t="str">
            <v>M3</v>
          </cell>
          <cell r="D5336" t="str">
            <v>CR</v>
          </cell>
          <cell r="E5336" t="str">
            <v>32,51</v>
          </cell>
        </row>
        <row r="5337">
          <cell r="A5337" t="str">
            <v>74023/003</v>
          </cell>
          <cell r="B5337" t="str">
            <v>TRANSPORTE HORIZONTAL DE MATERIAIS DIVERSOS A 50M</v>
          </cell>
          <cell r="C5337" t="str">
            <v>M3</v>
          </cell>
          <cell r="D5337" t="str">
            <v>CR</v>
          </cell>
          <cell r="E5337" t="str">
            <v>34,92</v>
          </cell>
        </row>
        <row r="5338">
          <cell r="A5338" t="str">
            <v>74023/004</v>
          </cell>
          <cell r="B5338" t="str">
            <v>TRANSPORTE HORIZONTAL DE MATERIAIS DIVERSOS A 60M</v>
          </cell>
          <cell r="C5338" t="str">
            <v>M3</v>
          </cell>
          <cell r="D5338" t="str">
            <v>CR</v>
          </cell>
          <cell r="E5338" t="str">
            <v>36,72</v>
          </cell>
        </row>
        <row r="5339">
          <cell r="A5339" t="str">
            <v>74023/005</v>
          </cell>
          <cell r="B5339" t="str">
            <v>TRANSPORTE HORIZONTAL DE MATERIAIS DIVERSOS A 100M</v>
          </cell>
          <cell r="C5339" t="str">
            <v>M3</v>
          </cell>
          <cell r="D5339" t="str">
            <v>CR</v>
          </cell>
          <cell r="E5339" t="str">
            <v>48,16</v>
          </cell>
        </row>
        <row r="5340">
          <cell r="A5340">
            <v>88036</v>
          </cell>
          <cell r="B5340" t="str">
            <v>TRANSPORTE HORIZONTAL, MASSA/GRANEL, JERICA 90L, 30M. AF_06/2014</v>
          </cell>
          <cell r="C5340" t="str">
            <v>M3</v>
          </cell>
          <cell r="D5340" t="str">
            <v>CR</v>
          </cell>
          <cell r="E5340" t="str">
            <v>20,88</v>
          </cell>
        </row>
        <row r="5341">
          <cell r="A5341">
            <v>88037</v>
          </cell>
          <cell r="B5341" t="str">
            <v>TRANSPORTE HORIZONTAL, MASSA/GRANEL, JERICA 90L, 50M. AF_06/2014</v>
          </cell>
          <cell r="C5341" t="str">
            <v>M3</v>
          </cell>
          <cell r="D5341" t="str">
            <v>CR</v>
          </cell>
          <cell r="E5341" t="str">
            <v>29,26</v>
          </cell>
        </row>
        <row r="5342">
          <cell r="A5342">
            <v>88038</v>
          </cell>
          <cell r="B5342" t="str">
            <v>TRANSPORTE HORIZONTAL, MASSA/GRANEL, JERICA 90L, 75M. AF_06/2014</v>
          </cell>
          <cell r="C5342" t="str">
            <v>M3</v>
          </cell>
          <cell r="D5342" t="str">
            <v>CR</v>
          </cell>
          <cell r="E5342" t="str">
            <v>39,73</v>
          </cell>
        </row>
        <row r="5343">
          <cell r="A5343">
            <v>88039</v>
          </cell>
          <cell r="B5343" t="str">
            <v>TRANSPORTE HORIZONTAL, MASSA/GRANEL, JERICA 90L, 100M. AF_06/2014</v>
          </cell>
          <cell r="C5343" t="str">
            <v>M3</v>
          </cell>
          <cell r="D5343" t="str">
            <v>CR</v>
          </cell>
          <cell r="E5343" t="str">
            <v>50,20</v>
          </cell>
        </row>
        <row r="5344">
          <cell r="A5344">
            <v>88040</v>
          </cell>
          <cell r="B5344" t="str">
            <v>TRANSPORTE HORIZONTAL, MASSA/GRANEL, MINICARREGADEIRA, 30M. AF_06/2014</v>
          </cell>
          <cell r="C5344" t="str">
            <v>M3</v>
          </cell>
          <cell r="D5344" t="str">
            <v>CR</v>
          </cell>
          <cell r="E5344" t="str">
            <v>6,82</v>
          </cell>
        </row>
        <row r="5345">
          <cell r="A5345">
            <v>88041</v>
          </cell>
          <cell r="B5345" t="str">
            <v>TRANSPORTE HORIZONTAL, MASSA/GRANEL, MINICARREGADEIRA, 50M. AF_06/2014</v>
          </cell>
          <cell r="C5345" t="str">
            <v>M3</v>
          </cell>
          <cell r="D5345" t="str">
            <v>CR</v>
          </cell>
          <cell r="E5345" t="str">
            <v>10,58</v>
          </cell>
        </row>
        <row r="5346">
          <cell r="A5346">
            <v>88042</v>
          </cell>
          <cell r="B5346" t="str">
            <v>TRANSPORTE HORIZONTAL, MASSA/GRANEL, MINICARREGADEIRA, 75M. AF_06/2014 TRANSPORTE HORIZONTAL, MASSA/GRANEL, MINICARREGADEIRA, 100M. AF_06/201 4</v>
          </cell>
          <cell r="C5346" t="str">
            <v>M3</v>
          </cell>
          <cell r="D5346" t="str">
            <v>CR</v>
          </cell>
          <cell r="E5346" t="str">
            <v>15,26</v>
          </cell>
        </row>
        <row r="5347">
          <cell r="A5347">
            <v>88043</v>
          </cell>
          <cell r="B5347" t="str">
            <v>TRANSPORTE HORIZONTAL, MASSA/GRANEL, MINICARREGADEIRA, 100M. AF_06/201 4</v>
          </cell>
          <cell r="C5347" t="str">
            <v>M3</v>
          </cell>
          <cell r="D5347" t="str">
            <v>CR</v>
          </cell>
          <cell r="E5347" t="str">
            <v>19,95</v>
          </cell>
        </row>
        <row r="5348">
          <cell r="A5348">
            <v>88044</v>
          </cell>
          <cell r="B5348" t="str">
            <v>TRANSPORTE HORIZONTAL, BLOCOS VAZADOS DE CONCRETO OU CERÂMICO 19X19X39 CM, MANUAL, 30M. AF_06/2014</v>
          </cell>
          <cell r="C5348" t="str">
            <v>UN</v>
          </cell>
          <cell r="D5348" t="str">
            <v>CR</v>
          </cell>
          <cell r="E5348" t="str">
            <v>0,43</v>
          </cell>
        </row>
        <row r="5349">
          <cell r="A5349">
            <v>88045</v>
          </cell>
          <cell r="B5349" t="str">
            <v xml:space="preserve">TRANSPORTE HORIZONTAL, BLOCOS CERÂMICOS FURADOS NA HORIZONTAL 9X19X19 CM, MANUAL, 30M. AF_06/2014 </v>
          </cell>
          <cell r="C5349" t="str">
            <v>UN</v>
          </cell>
          <cell r="D5349" t="str">
            <v>CR</v>
          </cell>
          <cell r="E5349" t="str">
            <v>0,21</v>
          </cell>
        </row>
        <row r="5350">
          <cell r="A5350">
            <v>88046</v>
          </cell>
          <cell r="B5350" t="str">
            <v>TRANSPORTE HORIZONTAL, BLOCOS VAZADOS DE CONCRETO OU CERÂMICO 19X19X39 CM, CARRINHO PLATAFORMA, 30M. AF_06/2014</v>
          </cell>
          <cell r="C5350" t="str">
            <v>UN</v>
          </cell>
          <cell r="D5350" t="str">
            <v>CR</v>
          </cell>
          <cell r="E5350" t="str">
            <v>0,19</v>
          </cell>
        </row>
        <row r="5351">
          <cell r="A5351">
            <v>88047</v>
          </cell>
          <cell r="B5351" t="str">
            <v>TRANSPORTE HORIZONTAL, BLOCOS CERÂMICOS FURADOS NA HORIZONTAL 9X19X19 CM, CARRINHO PLATAFORMA, 30M. AF_06/2014</v>
          </cell>
          <cell r="C5351" t="str">
            <v>UN</v>
          </cell>
          <cell r="D5351" t="str">
            <v>CR</v>
          </cell>
          <cell r="E5351" t="str">
            <v>0,07</v>
          </cell>
        </row>
        <row r="5352">
          <cell r="A5352">
            <v>88048</v>
          </cell>
          <cell r="B5352" t="str">
            <v>TRANSPORTE HORIZONTAL, BLOCOS VAZADOS DE CONCRETO OU CERÂMICO 19X19X39 CM, CARRINHO PLATAFORMA, 50M. AF_06/2014</v>
          </cell>
          <cell r="C5352" t="str">
            <v>UN</v>
          </cell>
          <cell r="D5352" t="str">
            <v>CR</v>
          </cell>
          <cell r="E5352" t="str">
            <v>0,25</v>
          </cell>
        </row>
        <row r="5353">
          <cell r="A5353">
            <v>88049</v>
          </cell>
          <cell r="B5353" t="str">
            <v>TRANSPORTE HORIZONTAL, BLOCOS CERÂMICOS FURADOS NA HORIZONTAL 9X19X19 CM, CARRINHO PLATAFORMA, 50M. AF_06/2014</v>
          </cell>
          <cell r="C5353" t="str">
            <v>UN</v>
          </cell>
          <cell r="D5353" t="str">
            <v>CR</v>
          </cell>
          <cell r="E5353" t="str">
            <v>0,08</v>
          </cell>
        </row>
        <row r="5354">
          <cell r="A5354">
            <v>88050</v>
          </cell>
          <cell r="B5354" t="str">
            <v>TRANSPORTE HORIZONTAL, BLOCOS VAZADOS DE CONCRETO OU CERÂMICO 19X19X39 CM, CARRINHO PLATAFORMA, 75M. AF_06/2014</v>
          </cell>
          <cell r="C5354" t="str">
            <v>UN</v>
          </cell>
          <cell r="D5354" t="str">
            <v>CR</v>
          </cell>
          <cell r="E5354" t="str">
            <v>0,32</v>
          </cell>
        </row>
        <row r="5355">
          <cell r="A5355">
            <v>88051</v>
          </cell>
          <cell r="B5355" t="str">
            <v>TRANSPORTE HORIZONTAL, BLOCOS CERÂMICOS FURADOS NA HORIZONTAL 9X19X19 CM, CARRINHO PLATAFORMA, 75M. AF_06/2014</v>
          </cell>
          <cell r="C5355" t="str">
            <v>UN</v>
          </cell>
          <cell r="D5355" t="str">
            <v>CR</v>
          </cell>
          <cell r="E5355" t="str">
            <v>0,10</v>
          </cell>
        </row>
        <row r="5356">
          <cell r="A5356">
            <v>88052</v>
          </cell>
          <cell r="B5356" t="str">
            <v>TRANSPORTE HORIZONTAL, BLOCOS VAZADOS DE CONCRETO OU CERÂMICO 19X19X39 CM, CARRINHO PLATAFORMA, 100M. AF_06/2014</v>
          </cell>
          <cell r="C5356" t="str">
            <v>UN</v>
          </cell>
          <cell r="D5356" t="str">
            <v>CR</v>
          </cell>
          <cell r="E5356" t="str">
            <v>0,40</v>
          </cell>
        </row>
        <row r="5357">
          <cell r="A5357">
            <v>88053</v>
          </cell>
          <cell r="B5357" t="str">
            <v>TRANSPORTE HORIZONTAL, BLOCOS CERÂMICOS FURADOS NA HORIZONTAL 9X19X19 CM, CARRINHO PLATAFORMA, 100M. AF_06/2014</v>
          </cell>
          <cell r="C5357" t="str">
            <v>UN</v>
          </cell>
          <cell r="D5357" t="str">
            <v>CR</v>
          </cell>
          <cell r="E5357" t="str">
            <v>0,12</v>
          </cell>
        </row>
        <row r="5358">
          <cell r="A5358">
            <v>88054</v>
          </cell>
          <cell r="B5358" t="str">
            <v>TRANSPORTE HORIZONTAL, BLOCOS VAZADOS DE CONCRETO OU CERÂMICO 19X19X39 CM, CARRINHO PARA MINI PÁLETES, 30M. AF_06/2014</v>
          </cell>
          <cell r="C5358" t="str">
            <v>UN</v>
          </cell>
          <cell r="D5358" t="str">
            <v>CR</v>
          </cell>
          <cell r="E5358" t="str">
            <v>0,07</v>
          </cell>
        </row>
        <row r="5359">
          <cell r="A5359">
            <v>88055</v>
          </cell>
          <cell r="B5359" t="str">
            <v>TRANSPORTE HORIZONTAL, BLOCOS CERÂMICOS FURADOS NA HORIZONTAL 9X19X19 CM, CARRINHO PARA MINI PÁLETES, 30M. AF_06/2014</v>
          </cell>
          <cell r="C5359" t="str">
            <v>UN</v>
          </cell>
          <cell r="D5359" t="str">
            <v>CR</v>
          </cell>
          <cell r="E5359" t="str">
            <v>0,01</v>
          </cell>
        </row>
        <row r="5360">
          <cell r="A5360">
            <v>88056</v>
          </cell>
          <cell r="B5360" t="str">
            <v>TRANSPORTE HORIZONTAL, BLOCOS VAZADOS DE CONCRETO OU CERÂMICO 19X19X39 CM, CARRINHO PARA MINI PÁLETES, 50M. AF_06/2014</v>
          </cell>
          <cell r="C5360" t="str">
            <v>UN</v>
          </cell>
          <cell r="D5360" t="str">
            <v>CR</v>
          </cell>
          <cell r="E5360" t="str">
            <v>0,12</v>
          </cell>
        </row>
        <row r="5361">
          <cell r="A5361">
            <v>88057</v>
          </cell>
          <cell r="B5361" t="str">
            <v>TRANSPORTE HORIZONTAL, BLOCOS CERÂMICOS FURADOS NA HORIZONTAL 9X19X19 CM, CARRINHO PARA MINI PÁLETES, 50M. AF_06/2014</v>
          </cell>
          <cell r="C5361" t="str">
            <v>UN</v>
          </cell>
          <cell r="D5361" t="str">
            <v>CR</v>
          </cell>
          <cell r="E5361" t="str">
            <v>0,03</v>
          </cell>
        </row>
        <row r="5362">
          <cell r="A5362">
            <v>88058</v>
          </cell>
          <cell r="B5362" t="str">
            <v>TRANSPORTE HORIZONTAL, BLOCOS VAZADOS DE CONCRETO OU CERÂMICO 19X19X39 CM, CARRINHO PARA MINI PÁLETES, 75M. AF_06/2014</v>
          </cell>
          <cell r="C5362" t="str">
            <v>UN</v>
          </cell>
          <cell r="D5362" t="str">
            <v>CR</v>
          </cell>
          <cell r="E5362" t="str">
            <v>0,18</v>
          </cell>
        </row>
        <row r="5363">
          <cell r="A5363">
            <v>88059</v>
          </cell>
          <cell r="B5363" t="str">
            <v xml:space="preserve">TRANSPORTE HORIZONTAL, BLOCOS CERÂMICOS FURADOS NA HORIZONTAL 9X19X19 CM, CARRINHO PARA MINI PÁLETES, 75M. AF_06/2014 </v>
          </cell>
          <cell r="C5363" t="str">
            <v>UN</v>
          </cell>
          <cell r="D5363" t="str">
            <v>CR</v>
          </cell>
          <cell r="E5363" t="str">
            <v>0,04</v>
          </cell>
        </row>
        <row r="5364">
          <cell r="A5364">
            <v>88060</v>
          </cell>
          <cell r="B5364" t="str">
            <v>TRANSPORTE HORIZONTAL, BLOCOS VAZADOS DE CONCRETO OU CERÂMICO 19X19X39 CM, CARRINHO PARA MINI PÁLETES, 100M. AF_06/2014</v>
          </cell>
          <cell r="C5364" t="str">
            <v>UN</v>
          </cell>
          <cell r="D5364" t="str">
            <v>CR</v>
          </cell>
          <cell r="E5364" t="str">
            <v>0,25</v>
          </cell>
        </row>
        <row r="5365">
          <cell r="A5365">
            <v>88061</v>
          </cell>
          <cell r="B5365" t="str">
            <v>TRANSPORTE HORIZONTAL, BLOCOS CERÂMICOS FURADOS NA HORIZONTAL 9X19X19 CM, CARRINHO PARA MINI PÁLETES, 100M. AF_06/2014</v>
          </cell>
          <cell r="C5365" t="str">
            <v>UN</v>
          </cell>
          <cell r="D5365" t="str">
            <v>CR</v>
          </cell>
          <cell r="E5365" t="str">
            <v>0,06</v>
          </cell>
        </row>
        <row r="5366">
          <cell r="A5366">
            <v>88074</v>
          </cell>
          <cell r="B5366" t="str">
            <v>TRANSPORTE HORIZONTAL, PLACAS CERÂMICAS, MANUAL, 30M. AF_06/2014 TRANSPORTE HORIZONTAL, PLACAS CERÂMICAS, CARRINHO PLATAFORMA, 30M. AF_ 06/2014</v>
          </cell>
          <cell r="C5366" t="str">
            <v>M2</v>
          </cell>
          <cell r="D5366" t="str">
            <v>CR</v>
          </cell>
          <cell r="E5366" t="str">
            <v>0,62</v>
          </cell>
        </row>
        <row r="5367">
          <cell r="A5367">
            <v>88075</v>
          </cell>
          <cell r="B5367" t="str">
            <v>TRANSPORTE HORIZONTAL, PLACAS CERÂMICAS, CARRINHO PLATAFORMA, 30M. AF_ 06/2014</v>
          </cell>
          <cell r="C5367" t="str">
            <v>M2</v>
          </cell>
          <cell r="D5367" t="str">
            <v>CR</v>
          </cell>
          <cell r="E5367" t="str">
            <v>0,42</v>
          </cell>
        </row>
        <row r="5368">
          <cell r="A5368">
            <v>88076</v>
          </cell>
          <cell r="B5368" t="str">
            <v>TRANSPORTE HORIZONTAL, PLACAS CERÂMICAS, CARRINHO PLATAFORMA, 50M. AF_ 06/2014</v>
          </cell>
          <cell r="C5368" t="str">
            <v>M2</v>
          </cell>
          <cell r="D5368" t="str">
            <v>CR</v>
          </cell>
          <cell r="E5368" t="str">
            <v>0,48</v>
          </cell>
        </row>
        <row r="5369">
          <cell r="A5369">
            <v>88077</v>
          </cell>
          <cell r="B5369" t="str">
            <v>TRANSPORTE HORIZONTAL, PLACAS CERÂMICAS, CARRINHO PLATAFORMA, 75M. AF_ 06/2014</v>
          </cell>
          <cell r="C5369" t="str">
            <v>M2</v>
          </cell>
          <cell r="D5369" t="str">
            <v>CR</v>
          </cell>
          <cell r="E5369" t="str">
            <v>0,56</v>
          </cell>
        </row>
        <row r="5370">
          <cell r="A5370">
            <v>88078</v>
          </cell>
          <cell r="B5370" t="str">
            <v>TRANSPORTE HORIZONTAL, PLACAS CERÂMICAS, CARRINHO PLATAFORMA, 100M. AF _06/2014</v>
          </cell>
          <cell r="C5370" t="str">
            <v>M2</v>
          </cell>
          <cell r="D5370" t="str">
            <v>CR</v>
          </cell>
          <cell r="E5370" t="str">
            <v>0,64</v>
          </cell>
        </row>
        <row r="5371">
          <cell r="A5371">
            <v>88079</v>
          </cell>
          <cell r="B5371" t="str">
            <v>TRANSPORTE HORIZONTAL, PLACAS CERÂMICAS, CARRINHO PARA MINI PÁLETES, 3 0M. AF_06/2014</v>
          </cell>
          <cell r="C5371" t="str">
            <v>M2</v>
          </cell>
          <cell r="D5371" t="str">
            <v>CR</v>
          </cell>
          <cell r="E5371" t="str">
            <v>0,11</v>
          </cell>
        </row>
        <row r="5372">
          <cell r="A5372">
            <v>88080</v>
          </cell>
          <cell r="B5372" t="str">
            <v>TRANSPORTE HORIZONTAL, PLACAS CERÂMICAS, CARRINHO PARA MINI PÁLETES, 5 0M. AF_06/2014</v>
          </cell>
          <cell r="C5372" t="str">
            <v>M2</v>
          </cell>
          <cell r="D5372" t="str">
            <v>CR</v>
          </cell>
          <cell r="E5372" t="str">
            <v>0,18</v>
          </cell>
        </row>
        <row r="5373">
          <cell r="A5373">
            <v>88081</v>
          </cell>
          <cell r="B5373" t="str">
            <v>TRANSPORTE HORIZONTAL, PLACAS CERÂMICAS, CARRINHO PARA MINI PÁLETES, 7 5M. AF_06/2014</v>
          </cell>
          <cell r="C5373" t="str">
            <v>M2</v>
          </cell>
          <cell r="D5373" t="str">
            <v>CR</v>
          </cell>
          <cell r="E5373" t="str">
            <v>0,27</v>
          </cell>
        </row>
        <row r="5374">
          <cell r="A5374">
            <v>88082</v>
          </cell>
          <cell r="B5374" t="str">
            <v>TRANSPORTE HORIZONTAL, PLACAS CERÂMICAS, CARRINHO PARA MINI PÁLETES, 1 00M. AF_06/2014</v>
          </cell>
          <cell r="C5374" t="str">
            <v>M2</v>
          </cell>
          <cell r="D5374" t="str">
            <v>CR</v>
          </cell>
          <cell r="E5374" t="str">
            <v>0,36</v>
          </cell>
        </row>
        <row r="5375">
          <cell r="A5375">
            <v>88083</v>
          </cell>
          <cell r="B5375" t="str">
            <v>TRANSPORTE HORIZONTAL, PLACAS CERÂMICAS, MANIPULADOR TELESCÓPICO, 30M. AF_06/2014</v>
          </cell>
          <cell r="C5375" t="str">
            <v>M2</v>
          </cell>
          <cell r="D5375" t="str">
            <v>CR</v>
          </cell>
          <cell r="E5375" t="str">
            <v>0,06</v>
          </cell>
        </row>
        <row r="5376">
          <cell r="A5376">
            <v>88084</v>
          </cell>
          <cell r="B5376" t="str">
            <v>TRANSPORTE HORIZONTAL, PLACAS CERÂMICAS, MANIPULADOR TELESCÓPICO, 50M. AF_06/2014</v>
          </cell>
          <cell r="C5376" t="str">
            <v>M2</v>
          </cell>
          <cell r="D5376" t="str">
            <v>CR</v>
          </cell>
          <cell r="E5376" t="str">
            <v>0,10</v>
          </cell>
        </row>
        <row r="5377">
          <cell r="A5377">
            <v>88085</v>
          </cell>
          <cell r="B5377" t="str">
            <v>TRANSPORTE HORIZONTAL, PLACAS CERÂMICAS, MANIPULADOR TELESCÓPICO, 75M. AF_06/2014</v>
          </cell>
          <cell r="C5377" t="str">
            <v>M2</v>
          </cell>
          <cell r="D5377" t="str">
            <v>CR</v>
          </cell>
          <cell r="E5377" t="str">
            <v>0,14</v>
          </cell>
        </row>
        <row r="5378">
          <cell r="A5378">
            <v>88086</v>
          </cell>
          <cell r="B5378" t="str">
            <v>TRANSPORTE HORIZONTAL, PLACAS CERÂMICAS, MANIPULADOR TELESCÓPICO, 100M  . AF_06/2014</v>
          </cell>
          <cell r="C5378" t="str">
            <v>M2</v>
          </cell>
          <cell r="D5378" t="str">
            <v>CR</v>
          </cell>
          <cell r="E5378" t="str">
            <v>0,19</v>
          </cell>
        </row>
        <row r="5379">
          <cell r="A5379">
            <v>88087</v>
          </cell>
          <cell r="B5379" t="str">
            <v>TRANSPORTE HORIZONTAL, LATA DE 18 L, MANUAL, 30M. AF_06/2014 TRANSPORTE VERTICAL, BLOCOS VAZADOS DE CONCRETO OU CERÂMICO 19X19X39 C M, MANUAL, 1 PAVIMENTO. AF_06/2014</v>
          </cell>
          <cell r="C5379" t="str">
            <v>L</v>
          </cell>
          <cell r="D5379" t="str">
            <v>CR</v>
          </cell>
          <cell r="E5379" t="str">
            <v>0,04</v>
          </cell>
        </row>
        <row r="5380">
          <cell r="A5380">
            <v>88099</v>
          </cell>
          <cell r="B5380" t="str">
            <v>TRANSPORTE VERTICAL, BLOCOS VAZADOS DE CONCRETO OU CERÂMICO 19X19X39 C M, MANUAL, 1 PAVIMENTO. AF_06/2014</v>
          </cell>
          <cell r="C5380" t="str">
            <v>UN</v>
          </cell>
          <cell r="D5380" t="str">
            <v>CR</v>
          </cell>
          <cell r="E5380" t="str">
            <v>0,17</v>
          </cell>
        </row>
        <row r="5381">
          <cell r="A5381">
            <v>88100</v>
          </cell>
          <cell r="B5381" t="str">
            <v>TRANSPORTE VERTICAL, BLOCOS CERÂMICOS FURADOS NA HORIZONTAL 9X19X19 CM , MANUAL, 1 PAVIMENTO. AF_06/2014</v>
          </cell>
          <cell r="C5381" t="str">
            <v>UN</v>
          </cell>
          <cell r="D5381" t="str">
            <v>CR</v>
          </cell>
          <cell r="E5381" t="str">
            <v>0,08</v>
          </cell>
        </row>
        <row r="5382">
          <cell r="A5382">
            <v>88101</v>
          </cell>
          <cell r="B5382" t="str">
            <v>TRANSPORTE VERTICAL, PLACAS CERÂMICAS, MANUAL, 1 PAVIMENTO. AF_06/2014</v>
          </cell>
          <cell r="C5382" t="str">
            <v>M2</v>
          </cell>
          <cell r="D5382" t="str">
            <v>CR</v>
          </cell>
          <cell r="E5382" t="str">
            <v>0,27</v>
          </cell>
        </row>
        <row r="5383">
          <cell r="A5383">
            <v>88102</v>
          </cell>
          <cell r="B5383" t="str">
            <v>TRANSPORTE VERTICAL, LATA DE 18 L, MANUAL, 1 PAVIMENTO. AF_06/2014 TRANSPORTE VERTICAL, MASSA/GRANEL LATA DE 10 L, MANUAL, 1 PAVIMENTO. A F_06/2014</v>
          </cell>
          <cell r="C5383" t="str">
            <v>L</v>
          </cell>
          <cell r="D5383" t="str">
            <v>CR</v>
          </cell>
          <cell r="E5383" t="str">
            <v>0,02</v>
          </cell>
        </row>
        <row r="5384">
          <cell r="A5384">
            <v>88103</v>
          </cell>
          <cell r="B5384" t="str">
            <v>TRANSPORTE VERTICAL, MASSA/GRANEL LATA DE 10 L, MANUAL, 1 PAVIMENTO. A F_06/2014</v>
          </cell>
          <cell r="C5384" t="str">
            <v>L</v>
          </cell>
          <cell r="D5384" t="str">
            <v>CR</v>
          </cell>
          <cell r="E5384" t="str">
            <v>0,03</v>
          </cell>
        </row>
        <row r="5385">
          <cell r="A5385">
            <v>89176</v>
          </cell>
          <cell r="B5385" t="str">
            <v>TRANSPORTE HORIZONTAL, SACOS 50 KG, CARRINHO PLATAFORMA, 30M. AF_06/20 14</v>
          </cell>
          <cell r="C5385" t="str">
            <v>T</v>
          </cell>
          <cell r="D5385" t="str">
            <v>CR</v>
          </cell>
          <cell r="E5385" t="str">
            <v>6,02</v>
          </cell>
        </row>
        <row r="5386">
          <cell r="A5386">
            <v>89177</v>
          </cell>
          <cell r="B5386" t="str">
            <v>TRANSPORTE HORIZONTAL, SACOS 30 KG, CARRINHO PLATAFORMA, 30M. AF_06/20 14</v>
          </cell>
          <cell r="C5386" t="str">
            <v>T</v>
          </cell>
          <cell r="D5386" t="str">
            <v>CR</v>
          </cell>
          <cell r="E5386" t="str">
            <v>8,42</v>
          </cell>
        </row>
        <row r="5387">
          <cell r="A5387">
            <v>89178</v>
          </cell>
          <cell r="B5387" t="str">
            <v>TRANSPORTE HORIZONTAL, SACOS 20 KG, CARRINHO PLATAFORMA, 30M. AF_06/20 14</v>
          </cell>
          <cell r="C5387" t="str">
            <v>T</v>
          </cell>
          <cell r="D5387" t="str">
            <v>CR</v>
          </cell>
          <cell r="E5387" t="str">
            <v>9,63</v>
          </cell>
        </row>
        <row r="5388">
          <cell r="A5388">
            <v>89179</v>
          </cell>
          <cell r="B5388" t="str">
            <v>TRANSPORTE HORIZONTAL, SACOS 50 KG, CARRINHO PLATAFORMA, 50M. AF_06/20 14</v>
          </cell>
          <cell r="C5388" t="str">
            <v>T</v>
          </cell>
          <cell r="D5388" t="str">
            <v>CR</v>
          </cell>
          <cell r="E5388" t="str">
            <v>9,63</v>
          </cell>
        </row>
        <row r="5389">
          <cell r="A5389">
            <v>89180</v>
          </cell>
          <cell r="B5389" t="str">
            <v>TRANSPORTE HORIZONTAL, SACOS 30 KG, CARRINHO PLATAFORMA, 50M. AF_06/20 14</v>
          </cell>
          <cell r="C5389" t="str">
            <v>T</v>
          </cell>
          <cell r="D5389" t="str">
            <v>CR</v>
          </cell>
          <cell r="E5389" t="str">
            <v>10,83</v>
          </cell>
        </row>
        <row r="5390">
          <cell r="A5390">
            <v>89181</v>
          </cell>
          <cell r="B5390" t="str">
            <v>TRANSPORTE HORIZONTAL, SACOS 20 KG, CARRINHO PLATAFORMA, 50M. AF_06/20 14</v>
          </cell>
          <cell r="C5390" t="str">
            <v>T</v>
          </cell>
          <cell r="D5390" t="str">
            <v>CR</v>
          </cell>
          <cell r="E5390" t="str">
            <v>13,24</v>
          </cell>
        </row>
        <row r="5391">
          <cell r="A5391">
            <v>89182</v>
          </cell>
          <cell r="B5391" t="str">
            <v>TRANSPORTE HORIZONTAL, SACOS 50 KG, CARRINHO PLATAFORMA, 75M. AF_06/20 14</v>
          </cell>
          <cell r="C5391" t="str">
            <v>T</v>
          </cell>
          <cell r="D5391" t="str">
            <v>CR</v>
          </cell>
          <cell r="E5391" t="str">
            <v>13,24</v>
          </cell>
        </row>
        <row r="5392">
          <cell r="A5392">
            <v>89183</v>
          </cell>
          <cell r="B5392" t="str">
            <v>TRANSPORTE HORIZONTAL, SACOS 30 KG, CARRINHO PLATAFORMA, 75M. AF_06/20 14</v>
          </cell>
          <cell r="C5392" t="str">
            <v>T</v>
          </cell>
          <cell r="D5392" t="str">
            <v>CR</v>
          </cell>
          <cell r="E5392" t="str">
            <v>14,45</v>
          </cell>
        </row>
        <row r="5393">
          <cell r="A5393">
            <v>89184</v>
          </cell>
          <cell r="B5393" t="str">
            <v xml:space="preserve">TRANSPORTE HORIZONTAL, SACOS 20 KG, CARRINHO PLATAFORMA, 75M. AF_06/20 14 </v>
          </cell>
          <cell r="C5393" t="str">
            <v>T</v>
          </cell>
          <cell r="D5393" t="str">
            <v>CR</v>
          </cell>
          <cell r="E5393" t="str">
            <v>16,85</v>
          </cell>
        </row>
        <row r="5394">
          <cell r="A5394">
            <v>89185</v>
          </cell>
          <cell r="B5394" t="str">
            <v>TRANSPORTE HORIZONTAL, SACOS 50 KG, CARRINHO PLATAFORMA, 100M. AF_06/2 014</v>
          </cell>
          <cell r="C5394" t="str">
            <v>T</v>
          </cell>
          <cell r="D5394" t="str">
            <v>CR</v>
          </cell>
          <cell r="E5394" t="str">
            <v>16,85</v>
          </cell>
        </row>
        <row r="5395">
          <cell r="A5395">
            <v>89186</v>
          </cell>
          <cell r="B5395" t="str">
            <v>TRANSPORTE HORIZONTAL, SACOS 30 KG, CARRINHO PLATAFORMA, 100M. AF_06/2 014</v>
          </cell>
          <cell r="C5395" t="str">
            <v>T</v>
          </cell>
          <cell r="D5395" t="str">
            <v>CR</v>
          </cell>
          <cell r="E5395" t="str">
            <v>18,06</v>
          </cell>
        </row>
        <row r="5396">
          <cell r="A5396">
            <v>89187</v>
          </cell>
          <cell r="B5396" t="str">
            <v>TRANSPORTE HORIZONTAL, SACOS 20 KG, CARRINHO PLATAFORMA, 100M. AF_06/2 014</v>
          </cell>
          <cell r="C5396" t="str">
            <v>T</v>
          </cell>
          <cell r="D5396" t="str">
            <v>CR</v>
          </cell>
          <cell r="E5396" t="str">
            <v>20,47</v>
          </cell>
        </row>
        <row r="5397">
          <cell r="A5397">
            <v>89188</v>
          </cell>
          <cell r="B5397" t="str">
            <v>TRANSPORTE HORIZONTAL, LATA DE 18 L, CARRINHO PLATAFORMA, 30M. AF_06/2 014</v>
          </cell>
          <cell r="C5397" t="str">
            <v>18L</v>
          </cell>
          <cell r="D5397" t="str">
            <v>CR</v>
          </cell>
          <cell r="E5397" t="str">
            <v>0,30</v>
          </cell>
        </row>
        <row r="5398">
          <cell r="A5398">
            <v>89189</v>
          </cell>
          <cell r="B5398" t="str">
            <v>TRANSPORTE HORIZONTAL, LATA DE 18 L, CARRINHO PLATAFORMA, 50M. AF_06/2 014</v>
          </cell>
          <cell r="C5398" t="str">
            <v>18L</v>
          </cell>
          <cell r="D5398" t="str">
            <v>CR</v>
          </cell>
          <cell r="E5398" t="str">
            <v>0,39</v>
          </cell>
        </row>
        <row r="5399">
          <cell r="A5399">
            <v>89190</v>
          </cell>
          <cell r="B5399" t="str">
            <v>TRANSPORTE HORIZONTAL, LATA DE 18 L, CARRINHO PLATAFORMA, 75M. AF_06/2 014</v>
          </cell>
          <cell r="C5399" t="str">
            <v>18L</v>
          </cell>
          <cell r="D5399" t="str">
            <v>CR</v>
          </cell>
          <cell r="E5399" t="str">
            <v>0,52</v>
          </cell>
        </row>
        <row r="5400">
          <cell r="A5400">
            <v>89191</v>
          </cell>
          <cell r="B5400" t="str">
            <v>TRANSPORTE HORIZONTAL, LATA DE 18 L, CARRINHO PLATAFORMA, 100M. AF_06/ 2014</v>
          </cell>
          <cell r="C5400" t="str">
            <v>18L</v>
          </cell>
          <cell r="D5400" t="str">
            <v>CR</v>
          </cell>
          <cell r="E5400" t="str">
            <v>0,62</v>
          </cell>
        </row>
        <row r="5401">
          <cell r="A5401">
            <v>89192</v>
          </cell>
          <cell r="B5401" t="str">
            <v>TRANSPORTE HORIZONTAL, SACOS 50 KG, MANUAL, 30M. AF_06/2014</v>
          </cell>
          <cell r="C5401" t="str">
            <v>T</v>
          </cell>
          <cell r="D5401" t="str">
            <v>CR</v>
          </cell>
          <cell r="E5401" t="str">
            <v>18,06</v>
          </cell>
        </row>
        <row r="5402">
          <cell r="A5402">
            <v>89193</v>
          </cell>
          <cell r="B5402" t="str">
            <v>TRANSPORTE HORIZONTAL, SACOS 30 KG, MANUAL, 30M. AF_06/2014</v>
          </cell>
          <cell r="C5402" t="str">
            <v>T</v>
          </cell>
          <cell r="D5402" t="str">
            <v>CR</v>
          </cell>
          <cell r="E5402" t="str">
            <v>30,10</v>
          </cell>
        </row>
        <row r="5403">
          <cell r="A5403">
            <v>89194</v>
          </cell>
          <cell r="B5403" t="str">
            <v>TRANSPORTE HORIZONTAL, SACOS 20 KG, MANUAL, 30M. AF_06/2014</v>
          </cell>
          <cell r="C5403" t="str">
            <v>T</v>
          </cell>
          <cell r="D5403" t="str">
            <v>CR</v>
          </cell>
          <cell r="E5403" t="str">
            <v>44,55</v>
          </cell>
        </row>
        <row r="5404">
          <cell r="A5404">
            <v>89195</v>
          </cell>
          <cell r="B5404" t="str">
            <v>TRANSPORTE VERTICAL, SACOS 50 KG, MANUAL, 1 PAVIMENTO. AF_06/2014</v>
          </cell>
          <cell r="C5404" t="str">
            <v>T</v>
          </cell>
          <cell r="D5404" t="str">
            <v>CR</v>
          </cell>
          <cell r="E5404" t="str">
            <v>7,22</v>
          </cell>
        </row>
        <row r="5405">
          <cell r="A5405">
            <v>89196</v>
          </cell>
          <cell r="B5405" t="str">
            <v>TRANSPORTE VERTICAL, SACOS 30 KG, MANUAL, 1 PAVIMENTO. AF_06/2014</v>
          </cell>
          <cell r="C5405" t="str">
            <v>T</v>
          </cell>
          <cell r="D5405" t="str">
            <v>CR</v>
          </cell>
          <cell r="E5405" t="str">
            <v>12,04</v>
          </cell>
        </row>
        <row r="5406">
          <cell r="A5406">
            <v>89197</v>
          </cell>
          <cell r="B5406" t="str">
            <v>TRANSPORTE VERTICAL, SACOS 20 KG, MANUAL, 1 PAVIMENTO. AF_06/2014 TRANSPORTE HORIZONTAL, TUBOS DE PVC SOLDÁVEL COM DIÂMETRO MENOR OU IGU AL A 60 MM, MANUAL, 30M. AF_06/2015</v>
          </cell>
          <cell r="C5406" t="str">
            <v>T</v>
          </cell>
          <cell r="D5406" t="str">
            <v>CR</v>
          </cell>
          <cell r="E5406" t="str">
            <v>18,06</v>
          </cell>
        </row>
        <row r="5407">
          <cell r="A5407">
            <v>91104</v>
          </cell>
          <cell r="B5407" t="str">
            <v>TRANSPORTE HORIZONTAL, TUBOS DE PVC SOLDÁVEL COM DIÂMETRO MENOR OU IGU AL A 60 MM, MANUAL, 30M. AF_06/2015</v>
          </cell>
          <cell r="C5407" t="str">
            <v>M</v>
          </cell>
          <cell r="D5407" t="str">
            <v>CR</v>
          </cell>
          <cell r="E5407" t="str">
            <v>0,04</v>
          </cell>
        </row>
        <row r="5408">
          <cell r="A5408">
            <v>91105</v>
          </cell>
          <cell r="B5408" t="str">
            <v>TRANSPORTE HORIZONTAL, TUBOS DE PVC SOLDÁVEL COM DIÂMETRO MAIOR QUE 60 MM E MENOR OU IGUAL A 85 MM, MANUAL, 30M. AF_06/2015</v>
          </cell>
          <cell r="C5408" t="str">
            <v>M</v>
          </cell>
          <cell r="D5408" t="str">
            <v>CR</v>
          </cell>
          <cell r="E5408" t="str">
            <v>0,11</v>
          </cell>
        </row>
        <row r="5409">
          <cell r="A5409">
            <v>91106</v>
          </cell>
          <cell r="B5409" t="str">
            <v>TRANSPORTE HORIZONTAL, TUBOS DE PVC SÉRIE NORMAL - ESGOTO PREDIAL, OU REFORÇADO PARA ESGOTO OU ÁGUAS PLUVIAIS PREDIAL, COM DIÂMETRO MENOR OU IGUAL A 75 MM, MANUAL, 30M. AF_06/2015</v>
          </cell>
          <cell r="C5409" t="str">
            <v>M</v>
          </cell>
          <cell r="D5409" t="str">
            <v>CR</v>
          </cell>
          <cell r="E5409" t="str">
            <v>0,04</v>
          </cell>
        </row>
        <row r="5410">
          <cell r="A5410">
            <v>91107</v>
          </cell>
          <cell r="B5410" t="str">
            <v>TRANSPORTE HORIZONTAL, TUBOS DE PVC SÉRIE NORMAL - ESGOTO PREDIAL, OU  REFORÇADO PARA ESGOTO OU ÁGUAS PLUVIAIS PREDIAL, COM DIÂMETRO MAIOR QU E 75 MM E MENOR OU IGUAL A 100 MM, MANUAL, 30M. AF_06/2015</v>
          </cell>
          <cell r="C5410" t="str">
            <v>M</v>
          </cell>
          <cell r="D5410" t="str">
            <v>CR</v>
          </cell>
          <cell r="E5410" t="str">
            <v>0,05</v>
          </cell>
        </row>
        <row r="5411">
          <cell r="A5411">
            <v>91108</v>
          </cell>
          <cell r="B5411" t="str">
            <v>TRANSPORTE HORIZONTAL, TUBOS DE PVC SÉRIE NORMAL - ESGOTO PREDIAL, OU REFORÇADO PARA ESGOTO OU ÁGUAS PLUVIAIS PREDIAL, COM DIÂMETRO MAIOR QU E 100 MM E MENOR OU IGUAL A 150 MM, MANUAL, 30M. AF_06/2015</v>
          </cell>
          <cell r="C5411" t="str">
            <v>M</v>
          </cell>
          <cell r="D5411" t="str">
            <v>CR</v>
          </cell>
          <cell r="E5411" t="str">
            <v>0,11</v>
          </cell>
        </row>
        <row r="5412">
          <cell r="A5412">
            <v>91109</v>
          </cell>
          <cell r="B5412" t="str">
            <v>TRANSPORTE HORIZONTAL, TUBOS DE CPVC COM DIÂMETRO MENOR OU IGUAL A 54 MM, MANUAL, 30M. AF_06/2015</v>
          </cell>
          <cell r="C5412" t="str">
            <v>M</v>
          </cell>
          <cell r="D5412" t="str">
            <v>CR</v>
          </cell>
          <cell r="E5412" t="str">
            <v>0,09</v>
          </cell>
        </row>
        <row r="5413">
          <cell r="A5413">
            <v>91110</v>
          </cell>
          <cell r="B5413" t="str">
            <v>TRANSPORTE HORIZONTAL, TUBOS DE CPVC COM DIÂMETRO MAIOR QUE 54 MM E ME NOR OU IGUAL A 73 MM, MANUAL, 30M. AF_06/2015</v>
          </cell>
          <cell r="C5413" t="str">
            <v>M</v>
          </cell>
          <cell r="D5413" t="str">
            <v>CR</v>
          </cell>
          <cell r="E5413" t="str">
            <v>0,11</v>
          </cell>
        </row>
        <row r="5414">
          <cell r="A5414">
            <v>91111</v>
          </cell>
          <cell r="B5414" t="str">
            <v>TRANSPORTE HORIZONTAL, TUBOS DE CPVC COM DIÂMETRO MAIOR QUE 73 MM E ME NOR OU IGUAL A 89 MM, MANUAL, 30M. AF_06/2015</v>
          </cell>
          <cell r="C5414" t="str">
            <v>M</v>
          </cell>
          <cell r="D5414" t="str">
            <v>CR</v>
          </cell>
          <cell r="E5414" t="str">
            <v>0,15</v>
          </cell>
        </row>
        <row r="5415">
          <cell r="A5415">
            <v>91112</v>
          </cell>
          <cell r="B5415" t="str">
            <v>TRANSPORTE HORIZONTAL, TUBOS DE PPR - PN 12 OU PN 25 COM DIÂMETRO MENO R OU IGUAL A 50 MM, MANUAL, 30M. AF_06/2015</v>
          </cell>
          <cell r="C5415" t="str">
            <v>M</v>
          </cell>
          <cell r="D5415" t="str">
            <v>CR</v>
          </cell>
          <cell r="E5415" t="str">
            <v>0,08</v>
          </cell>
        </row>
        <row r="5416">
          <cell r="A5416">
            <v>91113</v>
          </cell>
          <cell r="B5416" t="str">
            <v>TRANSPORTE HORIZONTAL, TUBOS DE PPR - PN 12 OU PN 25 COM DIÂMETRO MAIO R QUE 50 MM E MENOR OU IGUAL A 75 MM, MANUAL, 30M. AF_06/2015</v>
          </cell>
          <cell r="C5416" t="str">
            <v>M</v>
          </cell>
          <cell r="D5416" t="str">
            <v>CR</v>
          </cell>
          <cell r="E5416" t="str">
            <v>0,17</v>
          </cell>
        </row>
        <row r="5417">
          <cell r="A5417">
            <v>91114</v>
          </cell>
          <cell r="B5417" t="str">
            <v>TRANSPORTE HORIZONTAL, TUBOS DE PPR - PN 12 OU PN 25 COM DIÂMETRO MAIO R QUE 75 MM E MENOR OU IGUAL A 110 MM, MANUAL, 30M. AF_06/2015</v>
          </cell>
          <cell r="C5417" t="str">
            <v>M</v>
          </cell>
          <cell r="D5417" t="str">
            <v>CR</v>
          </cell>
          <cell r="E5417" t="str">
            <v>0,33</v>
          </cell>
        </row>
        <row r="5418">
          <cell r="A5418">
            <v>91115</v>
          </cell>
          <cell r="B5418" t="str">
            <v>TRANSPORTE HORIZONTAL, TUBOS DE COBRE - CLASSE E, COM DIÂMETRO MENOR O U IGUAL A 42 MM, MANUAL, 30M. AF_06/2015</v>
          </cell>
          <cell r="C5418" t="str">
            <v>M</v>
          </cell>
          <cell r="D5418" t="str">
            <v>CR</v>
          </cell>
          <cell r="E5418" t="str">
            <v>0,05</v>
          </cell>
        </row>
        <row r="5419">
          <cell r="A5419">
            <v>91116</v>
          </cell>
          <cell r="B5419" t="str">
            <v>TRANSPORTE HORIZONTAL, TUBOS DE COBRE - CLASSE E, COM DIÂMETRO MAIOR Q UE 42 MM E MENOR OU IGUAL A 66 MM, MANUAL, 30M. AF_06/2015</v>
          </cell>
          <cell r="C5419" t="str">
            <v>M</v>
          </cell>
          <cell r="D5419" t="str">
            <v>CR</v>
          </cell>
          <cell r="E5419" t="str">
            <v>0,09</v>
          </cell>
        </row>
        <row r="5420">
          <cell r="A5420">
            <v>91117</v>
          </cell>
          <cell r="B5420" t="str">
            <v>TRANSPORTE HORIZONTAL, TUBOS DE COBRE - CLASSE E, COM DIÂMETRO MAIOR Q UE 66 MM E MENOR OU IGUAL A 104 MM, MANUAL, 30M. AF_06/2015</v>
          </cell>
          <cell r="C5420" t="str">
            <v>M</v>
          </cell>
          <cell r="D5420" t="str">
            <v>CR</v>
          </cell>
          <cell r="E5420" t="str">
            <v>0,14</v>
          </cell>
        </row>
        <row r="5421">
          <cell r="A5421">
            <v>91118</v>
          </cell>
          <cell r="B5421" t="str">
            <v>TRANSPORTE HORIZONTAL, TUBOS DE AÇO CARBONO LEVE OU MÉDIO, PRETO OU GA LVANIZADO, COM DIÂMETRO MENOR OU IGUAL A 25 MM, MANUAL, 30M. AF_06/201 5</v>
          </cell>
          <cell r="C5421" t="str">
            <v>M</v>
          </cell>
          <cell r="D5421" t="str">
            <v>CR</v>
          </cell>
          <cell r="E5421" t="str">
            <v>0,11</v>
          </cell>
        </row>
        <row r="5422">
          <cell r="A5422">
            <v>91119</v>
          </cell>
          <cell r="B5422" t="str">
            <v>TRANSPORTE HORIZONTAL, TUBOS DE AÇO CARBONO LEVE OU MÉDIO, PRETO OU GA LVANIZADO, COM DIÂMETRO MAIOR QUE 25 MM E MENOR OU IGUAL A 40 MM, MANU  AL, 30M. AF_06/2015</v>
          </cell>
          <cell r="C5422" t="str">
            <v>M</v>
          </cell>
          <cell r="D5422" t="str">
            <v>CR</v>
          </cell>
          <cell r="E5422" t="str">
            <v>0,22</v>
          </cell>
        </row>
        <row r="5423">
          <cell r="A5423">
            <v>91120</v>
          </cell>
          <cell r="B5423" t="str">
            <v>TRANSPORTE HORIZONTAL, TUBOS DE AÇO CARBONO LEVE OU MÉDIO, PRETO OU GA LVANIZADO, COM DIÂMETRO MAIOR QUE 40 MM E MENOR OU IGUAL A 65 MM, MANU AL, 30M. AF_06/2015</v>
          </cell>
          <cell r="C5423" t="str">
            <v>M</v>
          </cell>
          <cell r="D5423" t="str">
            <v>CR</v>
          </cell>
          <cell r="E5423" t="str">
            <v>0,33</v>
          </cell>
        </row>
        <row r="5424">
          <cell r="A5424">
            <v>91121</v>
          </cell>
          <cell r="B5424" t="str">
            <v>TRANSPORTE HORIZONTAL, TUBOS DE AÇO CARBONO LEVE OU MÉDIO, PRETO OU GA LVANIZADO, COM DIÂMETRO MAIOR QUE 65 MM E MENOR OU IGUAL A 90 MM, MANU AL, 30M. AF_06/2015</v>
          </cell>
          <cell r="C5424" t="str">
            <v>M</v>
          </cell>
          <cell r="D5424" t="str">
            <v>CR</v>
          </cell>
          <cell r="E5424" t="str">
            <v>0,55</v>
          </cell>
        </row>
        <row r="5425">
          <cell r="A5425">
            <v>91122</v>
          </cell>
          <cell r="B5425" t="str">
            <v>TRANSPORTE HORIZONTAL, TUBOS DE AÇO CARBONO LEVE OU MÉDIO, PRETO OU GA LVANIZADO, COM DIÂMETRO MAIOR QUE 90 MM E MENOR OU IGUAL A 125 MM, MAN UAL, 30M. AF_06/2015</v>
          </cell>
          <cell r="C5425" t="str">
            <v>M</v>
          </cell>
          <cell r="D5425" t="str">
            <v>CR</v>
          </cell>
          <cell r="E5425" t="str">
            <v>0,77</v>
          </cell>
        </row>
        <row r="5426">
          <cell r="A5426">
            <v>91123</v>
          </cell>
          <cell r="B5426" t="str">
            <v>TRANSPORTE HORIZONTAL, TUBOS DE AÇO CARBONO LEVE OU MÉDIO, PRETO OU GA LVANIZADO, COM DIÂMETRO MAIOR QUE 125 MM E MENOR OU IGUAL A 150 MM, MA NUAL, 30M. AF_06/2015</v>
          </cell>
          <cell r="C5426" t="str">
            <v>M</v>
          </cell>
          <cell r="D5426" t="str">
            <v>CR</v>
          </cell>
          <cell r="E5426" t="str">
            <v>0,99</v>
          </cell>
        </row>
        <row r="5427">
          <cell r="A5427">
            <v>91124</v>
          </cell>
          <cell r="B5427" t="str">
            <v>TRANSPORTE HORIZONTAL, MADEIRA, MANUAL, 30M. AF_06/2015</v>
          </cell>
          <cell r="C5427" t="str">
            <v>M3</v>
          </cell>
          <cell r="D5427" t="str">
            <v>CR</v>
          </cell>
          <cell r="E5427" t="str">
            <v>51,17</v>
          </cell>
        </row>
        <row r="5428">
          <cell r="A5428">
            <v>91125</v>
          </cell>
          <cell r="B5428" t="str">
            <v>TRANSPORTE HORIZONTAL, VERGALHÕES DE AÇO, MANUAL, 30M. AF_06/2015 TRANSPORTE HORIZONTAL, LATA DE 18 L, MANIPULADOR TELESCÓPICO, 30M. AF_ 06/2014</v>
          </cell>
          <cell r="C5428" t="str">
            <v>KG</v>
          </cell>
          <cell r="D5428" t="str">
            <v>CR</v>
          </cell>
          <cell r="E5428" t="str">
            <v>0,06</v>
          </cell>
        </row>
        <row r="5429">
          <cell r="A5429">
            <v>91128</v>
          </cell>
          <cell r="B5429" t="str">
            <v>TRANSPORTE HORIZONTAL, LATA DE 18 L, MANIPULADOR TELESCÓPICO, 30M. AF_ 06/2014</v>
          </cell>
          <cell r="C5429" t="str">
            <v>18L</v>
          </cell>
          <cell r="D5429" t="str">
            <v>CR</v>
          </cell>
          <cell r="E5429" t="str">
            <v>0,12</v>
          </cell>
        </row>
        <row r="5430">
          <cell r="A5430">
            <v>91129</v>
          </cell>
          <cell r="B5430" t="str">
            <v>TRANSPORTE HORIZONTAL, LATA DE 18 L, MANIPULADOR TELESCÓPICO, 50M. AF_ 06/2014</v>
          </cell>
          <cell r="C5430" t="str">
            <v>18L</v>
          </cell>
          <cell r="D5430" t="str">
            <v>CR</v>
          </cell>
          <cell r="E5430" t="str">
            <v>0,18</v>
          </cell>
        </row>
        <row r="5431">
          <cell r="A5431">
            <v>91130</v>
          </cell>
          <cell r="B5431" t="str">
            <v>TRANSPORTE HORIZONTAL, LATA DE 18 L, MANIPULADOR TELESCÓPICO, 75M. AF_ 06/2014</v>
          </cell>
          <cell r="C5431" t="str">
            <v>18L</v>
          </cell>
          <cell r="D5431" t="str">
            <v>CR</v>
          </cell>
          <cell r="E5431" t="str">
            <v>0,25</v>
          </cell>
        </row>
        <row r="5432">
          <cell r="A5432">
            <v>91132</v>
          </cell>
          <cell r="B5432" t="str">
            <v>TRANSPORTE HORIZONTAL, LATA DE 18 L, MANIPULADOR TELESCÓPICO, 100M. AF _06/2014</v>
          </cell>
          <cell r="C5432" t="str">
            <v>18L</v>
          </cell>
          <cell r="D5432" t="str">
            <v>CR</v>
          </cell>
          <cell r="E5432" t="str">
            <v>0,34</v>
          </cell>
        </row>
        <row r="5433">
          <cell r="A5433">
            <v>91134</v>
          </cell>
          <cell r="B5433" t="str">
            <v>TRANSPORTE HORIZONTAL, PÁLETE DE SACOS, MANIPULADOR TELESCÓPICO, 30M. AF_06/2014</v>
          </cell>
          <cell r="C5433" t="str">
            <v>T</v>
          </cell>
          <cell r="D5433" t="str">
            <v>CR</v>
          </cell>
          <cell r="E5433" t="str">
            <v>2,01</v>
          </cell>
        </row>
        <row r="5434">
          <cell r="A5434">
            <v>91135</v>
          </cell>
          <cell r="B5434" t="str">
            <v>TRANSPORTE HORIZONTAL, PÁLETE DE SACOS, MANIPULADOR TELESCÓPICO, 50M. AF_06/2014</v>
          </cell>
          <cell r="C5434" t="str">
            <v>T</v>
          </cell>
          <cell r="D5434" t="str">
            <v>CR</v>
          </cell>
          <cell r="E5434" t="str">
            <v>3,60</v>
          </cell>
        </row>
        <row r="5435">
          <cell r="A5435">
            <v>91136</v>
          </cell>
          <cell r="B5435" t="str">
            <v>TRANSPORTE HORIZONTAL, PÁLETE DE SACOS, MANIPULADOR TELESCÓPICO, 75M.  AF_06/2014</v>
          </cell>
          <cell r="C5435" t="str">
            <v>T</v>
          </cell>
          <cell r="D5435" t="str">
            <v>CR</v>
          </cell>
          <cell r="E5435" t="str">
            <v>5,20</v>
          </cell>
        </row>
        <row r="5436">
          <cell r="A5436">
            <v>91137</v>
          </cell>
          <cell r="B5436" t="str">
            <v>TRANSPORTE HORIZONTAL, PÁLETE DE SACOS, MANIPULADOR TELESCÓPICO, 100M. AF_06/2014</v>
          </cell>
          <cell r="C5436" t="str">
            <v>T</v>
          </cell>
          <cell r="D5436" t="str">
            <v>CR</v>
          </cell>
          <cell r="E5436" t="str">
            <v>6,79</v>
          </cell>
        </row>
        <row r="5437">
          <cell r="A5437">
            <v>91138</v>
          </cell>
          <cell r="B5437" t="str">
            <v>TRANSPORTE HORIZONTAL, BLOCOS VAZADOS DE CONCRETO 19X19X39 CM, MANIPUL ADOR TELESCÓPICO, 30M. AF_06/2014</v>
          </cell>
          <cell r="C5437" t="str">
            <v>MIL</v>
          </cell>
          <cell r="D5437" t="str">
            <v>CR</v>
          </cell>
          <cell r="E5437" t="str">
            <v>67,97</v>
          </cell>
        </row>
        <row r="5438">
          <cell r="A5438">
            <v>91139</v>
          </cell>
          <cell r="B5438" t="str">
            <v>TRANSPORTE HORIZONTAL, BLOCOS CERÂMICOS FURADOS NA VERTICAL 19X19X39 C M, MANIPULADOR TELESCÓPICO, 30M. AF_06/2014</v>
          </cell>
          <cell r="C5438" t="str">
            <v>MIL</v>
          </cell>
          <cell r="D5438" t="str">
            <v>CR</v>
          </cell>
          <cell r="E5438" t="str">
            <v>36,06</v>
          </cell>
        </row>
        <row r="5439">
          <cell r="A5439">
            <v>91140</v>
          </cell>
          <cell r="B5439" t="str">
            <v>TRANSPORTE HORIZONTAL, BLOCOS CERÂMICOS FURADOS NA HORIZONTAL 9X19X19 CM, MANIPULADOR TELESCÓPICO, 30M. AF_06/2014</v>
          </cell>
          <cell r="C5439" t="str">
            <v>MIL</v>
          </cell>
          <cell r="D5439" t="str">
            <v>CR</v>
          </cell>
          <cell r="E5439" t="str">
            <v>15,95</v>
          </cell>
        </row>
        <row r="5440">
          <cell r="A5440">
            <v>91141</v>
          </cell>
          <cell r="B5440" t="str">
            <v>TRANSPORTE HORIZONTAL, BLOCOS VAZADOS DE CONCRETO 19X19X39 CM, MANIPUL ADOR TELESCÓPICO, 50M. AF_06/2014</v>
          </cell>
          <cell r="C5440" t="str">
            <v>MIL</v>
          </cell>
          <cell r="D5440" t="str">
            <v>CR</v>
          </cell>
          <cell r="E5440" t="str">
            <v>104,04</v>
          </cell>
        </row>
        <row r="5441">
          <cell r="A5441">
            <v>91142</v>
          </cell>
          <cell r="B5441" t="str">
            <v>TRANSPORTE HORIZONTAL, BLOCOS CERÂMICOS FURADOS NA VERTICAL 19X19X39 C M, MANIPULADOR TELESCÓPICO, 50M. AF_06/2014</v>
          </cell>
          <cell r="C5441" t="str">
            <v>MIL</v>
          </cell>
          <cell r="D5441" t="str">
            <v>CR</v>
          </cell>
          <cell r="E5441" t="str">
            <v>67,97</v>
          </cell>
        </row>
        <row r="5442">
          <cell r="A5442">
            <v>91143</v>
          </cell>
          <cell r="B5442" t="str">
            <v>TRANSPORTE HORIZONTAL, BLOCOS CERÂMICOS FURADOS NA HORIZONTAL 9X19X19 CM, MANIPULADOR TELESCÓPICO, 50M. AF_06/2014</v>
          </cell>
          <cell r="C5442" t="str">
            <v>MIL</v>
          </cell>
          <cell r="D5442" t="str">
            <v>CR</v>
          </cell>
          <cell r="E5442" t="str">
            <v>15,95</v>
          </cell>
        </row>
        <row r="5443">
          <cell r="A5443">
            <v>91144</v>
          </cell>
          <cell r="B5443" t="str">
            <v>TRANSPORTE HORIZONTAL, BLOCOS VAZADOS DE CONCRETO 19X19X39 CM, MANIPUL ADOR TELESCÓPICO, 75M. AF_06/2014</v>
          </cell>
          <cell r="C5443" t="str">
            <v>MIL</v>
          </cell>
          <cell r="D5443" t="str">
            <v>CR</v>
          </cell>
          <cell r="E5443" t="str">
            <v>140,11</v>
          </cell>
        </row>
        <row r="5444">
          <cell r="A5444">
            <v>91145</v>
          </cell>
          <cell r="B5444" t="str">
            <v>TRANSPORTE HORIZONTAL, BLOCOS CERÂMICOS FURADOS NA VERTICAL 19X19X39 C M, MANIPULADOR TELESCÓPICO, 75M. AF_06/2014</v>
          </cell>
          <cell r="C5444" t="str">
            <v>MIL</v>
          </cell>
          <cell r="D5444" t="str">
            <v>CR</v>
          </cell>
          <cell r="E5444" t="str">
            <v>104,04</v>
          </cell>
        </row>
        <row r="5445">
          <cell r="A5445">
            <v>91146</v>
          </cell>
          <cell r="B5445" t="str">
            <v>TRANSPORTE HORIZONTAL, BLOCOS CERÂMICOS FURADOS NA HORIZONTAL 9X19X19 CM, MANIPULADOR TELESCÓPICO, 75M. AF_06/2014</v>
          </cell>
          <cell r="C5445" t="str">
            <v>MIL</v>
          </cell>
          <cell r="D5445" t="str">
            <v>CR</v>
          </cell>
          <cell r="E5445" t="str">
            <v>20,11</v>
          </cell>
        </row>
        <row r="5446">
          <cell r="A5446">
            <v>91147</v>
          </cell>
          <cell r="B5446" t="str">
            <v>TRANSPORTE HORIZONTAL, BLOCOS VAZADOS DE CONCRETO 19X19X39 CM, MANIPUL ADOR TELESCÓPICO, 100M. AF_06/2014</v>
          </cell>
          <cell r="C5446" t="str">
            <v>MIL</v>
          </cell>
          <cell r="D5446" t="str">
            <v>CR</v>
          </cell>
          <cell r="E5446" t="str">
            <v>192,13</v>
          </cell>
        </row>
        <row r="5447">
          <cell r="A5447">
            <v>91148</v>
          </cell>
          <cell r="B5447" t="str">
            <v>TRANSPORTE HORIZONTAL, BLOCOS CERÂMICOS FURADOS NA VERTICAL 19X19X39 C M, MANIPULADOR TELESCÓPICO, 100M. AF_06/2014</v>
          </cell>
          <cell r="C5447" t="str">
            <v>MIL</v>
          </cell>
          <cell r="D5447" t="str">
            <v>CR</v>
          </cell>
          <cell r="E5447" t="str">
            <v>124,15</v>
          </cell>
        </row>
        <row r="5448">
          <cell r="A5448">
            <v>91149</v>
          </cell>
          <cell r="B5448" t="str">
            <v>TRANSPORTE HORIZONTAL, BLOCOS CERÂMICOS FURADOS NA HORIZONTAL 9X19X19 CM, MANIPULADOR TELESCÓPICO, 100M. AF_06/2014</v>
          </cell>
          <cell r="C5448" t="str">
            <v>MIL</v>
          </cell>
          <cell r="D5448" t="str">
            <v>CR</v>
          </cell>
          <cell r="E5448" t="str">
            <v>31,90</v>
          </cell>
        </row>
        <row r="5449">
          <cell r="A5449">
            <v>92121</v>
          </cell>
          <cell r="B5449" t="str">
            <v xml:space="preserve">PENEIRAMENTO DE AREIA COM PENEIRA ELÉTRICA. AF_11/2015 </v>
          </cell>
          <cell r="C5449" t="str">
            <v>M3</v>
          </cell>
          <cell r="D5449" t="str">
            <v>CR</v>
          </cell>
          <cell r="E5449" t="str">
            <v>17,70</v>
          </cell>
        </row>
        <row r="5450">
          <cell r="A5450">
            <v>92122</v>
          </cell>
          <cell r="B5450" t="str">
            <v>PENEIRAMENTO DE AREIA COM PENEIRA MANUAL. AF_11/2015</v>
          </cell>
          <cell r="C5450" t="str">
            <v>M3</v>
          </cell>
          <cell r="D5450" t="str">
            <v>CR</v>
          </cell>
          <cell r="E5450" t="str">
            <v>28,87</v>
          </cell>
        </row>
        <row r="5451">
          <cell r="A5451">
            <v>92123</v>
          </cell>
          <cell r="B5451" t="str">
            <v>ENSACAMENTO DE AREIA. AF_11/2015</v>
          </cell>
          <cell r="C5451" t="str">
            <v>M3</v>
          </cell>
          <cell r="D5451" t="str">
            <v>CR</v>
          </cell>
          <cell r="E5451" t="str">
            <v>27,22</v>
          </cell>
        </row>
        <row r="5452">
          <cell r="A5452" t="str">
            <v>0212</v>
          </cell>
          <cell r="B5452" t="str">
            <v>LIMPEZA E ARREMATES FINAIS</v>
          </cell>
        </row>
        <row r="5453">
          <cell r="A5453">
            <v>9537</v>
          </cell>
          <cell r="B5453" t="str">
            <v>LIMPEZA FINAL DA OBRA</v>
          </cell>
          <cell r="C5453" t="str">
            <v>M2</v>
          </cell>
          <cell r="D5453" t="str">
            <v>CR</v>
          </cell>
          <cell r="E5453" t="str">
            <v>1,89</v>
          </cell>
        </row>
        <row r="5454">
          <cell r="A5454">
            <v>73745</v>
          </cell>
          <cell r="B5454" t="str">
            <v>LIMPEZAS DE SUPERFICIES</v>
          </cell>
        </row>
        <row r="5455">
          <cell r="A5455" t="str">
            <v>73745/001</v>
          </cell>
          <cell r="B5455" t="str">
            <v>LIMPEZA DE ESTRUTURAL DE ACO OU CONCRETO COM JATEAMENTO DE AREIA</v>
          </cell>
          <cell r="C5455" t="str">
            <v>M2</v>
          </cell>
          <cell r="D5455" t="str">
            <v>CR</v>
          </cell>
          <cell r="E5455" t="str">
            <v>14,19</v>
          </cell>
        </row>
        <row r="5456">
          <cell r="A5456">
            <v>73800</v>
          </cell>
          <cell r="B5456" t="str">
            <v>POLIMENTO DE PISOS LIMPEZA E POLIMENTO MECANIZADO EM PISO ALTA RESISTENCIA, UTILIZANDO ES TUQUE COM ADESIVO, CIMENTO BRANCO E CORANTE</v>
          </cell>
        </row>
        <row r="5457">
          <cell r="A5457" t="str">
            <v>73800/001</v>
          </cell>
          <cell r="B5457" t="str">
            <v>LIMPEZA E POLIMENTO MECANIZADO EM PISO ALTA RESISTENCIA, UTILIZANDO ES TUQUE COM ADESIVO, CIMENTO BRANCO E CORANTE</v>
          </cell>
          <cell r="C5457" t="str">
            <v>M2</v>
          </cell>
          <cell r="D5457" t="str">
            <v>CR</v>
          </cell>
          <cell r="E5457" t="str">
            <v>32,22</v>
          </cell>
        </row>
        <row r="5458">
          <cell r="A5458">
            <v>73806</v>
          </cell>
          <cell r="B5458" t="str">
            <v>LIMPEZA DE SUPERFICIES</v>
          </cell>
        </row>
        <row r="5459">
          <cell r="A5459" t="str">
            <v>73806/001</v>
          </cell>
          <cell r="B5459" t="str">
            <v>LIMPEZA DE SUPERFICIES COM JATO DE ALTA PRESSAO DE AR E AGUA</v>
          </cell>
          <cell r="C5459" t="str">
            <v>M2</v>
          </cell>
          <cell r="D5459" t="str">
            <v>CR</v>
          </cell>
          <cell r="E5459" t="str">
            <v>1,23</v>
          </cell>
        </row>
        <row r="5460">
          <cell r="A5460">
            <v>73948</v>
          </cell>
          <cell r="B5460" t="str">
            <v>LIMPEZA DIVERSAS DA OBRA</v>
          </cell>
        </row>
        <row r="5461">
          <cell r="A5461" t="str">
            <v>73948/002</v>
          </cell>
          <cell r="B5461" t="str">
            <v>LIMPEZA/PREPARO SUPERFICIE CONCRETO P/PINTURA</v>
          </cell>
          <cell r="C5461" t="str">
            <v>M2</v>
          </cell>
          <cell r="D5461" t="str">
            <v>CR</v>
          </cell>
          <cell r="E5461" t="str">
            <v>6,42</v>
          </cell>
        </row>
        <row r="5462">
          <cell r="A5462" t="str">
            <v>73948/003</v>
          </cell>
          <cell r="B5462" t="str">
            <v>LIMPEZA AZULEJO</v>
          </cell>
          <cell r="C5462" t="str">
            <v>M2</v>
          </cell>
          <cell r="D5462" t="str">
            <v>CR</v>
          </cell>
          <cell r="E5462" t="str">
            <v>4,70</v>
          </cell>
        </row>
        <row r="5463">
          <cell r="A5463" t="str">
            <v>73948/004</v>
          </cell>
          <cell r="B5463" t="str">
            <v>LIMPEZA E LAVAGEM DE PASTILHAS</v>
          </cell>
          <cell r="C5463" t="str">
            <v>M2</v>
          </cell>
          <cell r="D5463" t="str">
            <v>CR</v>
          </cell>
          <cell r="E5463" t="str">
            <v>6,44</v>
          </cell>
        </row>
        <row r="5464">
          <cell r="A5464" t="str">
            <v>73948/005</v>
          </cell>
          <cell r="B5464" t="str">
            <v>LIMPEZA CHAPA MELAMINICA EM PAREDE</v>
          </cell>
          <cell r="C5464" t="str">
            <v>M2</v>
          </cell>
          <cell r="D5464" t="str">
            <v>CR</v>
          </cell>
          <cell r="E5464" t="str">
            <v>4,62</v>
          </cell>
        </row>
        <row r="5465">
          <cell r="A5465" t="str">
            <v>73948/006</v>
          </cell>
          <cell r="B5465" t="str">
            <v>LIMPEZA LAMBRI ALUMINIO</v>
          </cell>
          <cell r="C5465" t="str">
            <v>M2</v>
          </cell>
          <cell r="D5465" t="str">
            <v>CR</v>
          </cell>
          <cell r="E5465" t="str">
            <v>10,66</v>
          </cell>
        </row>
        <row r="5466">
          <cell r="A5466" t="str">
            <v>73948/007</v>
          </cell>
          <cell r="B5466" t="str">
            <v>LIMPEZA ESQUADRIA FERRO C/SOLVENTE</v>
          </cell>
          <cell r="C5466" t="str">
            <v>M2</v>
          </cell>
          <cell r="D5466" t="str">
            <v>CR</v>
          </cell>
          <cell r="E5466" t="str">
            <v>17,89</v>
          </cell>
        </row>
        <row r="5467">
          <cell r="A5467" t="str">
            <v>73948/008</v>
          </cell>
          <cell r="B5467" t="str">
            <v>LIMPEZA VIDRO COMUM</v>
          </cell>
          <cell r="C5467" t="str">
            <v>M2</v>
          </cell>
          <cell r="D5467" t="str">
            <v>CR</v>
          </cell>
          <cell r="E5467" t="str">
            <v>8,92</v>
          </cell>
        </row>
        <row r="5468">
          <cell r="A5468" t="str">
            <v>73948/009</v>
          </cell>
          <cell r="B5468" t="str">
            <v>LIMPEZA FORRO</v>
          </cell>
          <cell r="C5468" t="str">
            <v>M2</v>
          </cell>
          <cell r="D5468" t="str">
            <v>CR</v>
          </cell>
          <cell r="E5468" t="str">
            <v>18,46</v>
          </cell>
        </row>
        <row r="5469">
          <cell r="A5469" t="str">
            <v>73948/010</v>
          </cell>
          <cell r="B5469" t="str">
            <v>LIMPEZA PISO MARMORE/GRANITO</v>
          </cell>
          <cell r="C5469" t="str">
            <v>M2</v>
          </cell>
          <cell r="D5469" t="str">
            <v>CR</v>
          </cell>
          <cell r="E5469" t="str">
            <v>16,69</v>
          </cell>
        </row>
        <row r="5470">
          <cell r="A5470" t="str">
            <v>73948/011</v>
          </cell>
          <cell r="B5470" t="str">
            <v>LIMPEZA PISO CERAMICO</v>
          </cell>
          <cell r="C5470" t="str">
            <v>M2</v>
          </cell>
          <cell r="D5470" t="str">
            <v>CR</v>
          </cell>
          <cell r="E5470" t="str">
            <v>15,92</v>
          </cell>
        </row>
        <row r="5471">
          <cell r="A5471" t="str">
            <v>73948/012</v>
          </cell>
          <cell r="B5471" t="str">
            <v>LIMPEZA PISO PLACA BORRACHA C/ENCERAMENTO</v>
          </cell>
          <cell r="C5471" t="str">
            <v>M2</v>
          </cell>
          <cell r="D5471" t="str">
            <v>CR</v>
          </cell>
          <cell r="E5471" t="str">
            <v>21,03</v>
          </cell>
        </row>
        <row r="5472">
          <cell r="A5472" t="str">
            <v>73948/013</v>
          </cell>
          <cell r="B5472" t="str">
            <v>LIMPEZA PISO PLACA BORRACHA</v>
          </cell>
          <cell r="C5472" t="str">
            <v>M2</v>
          </cell>
          <cell r="D5472" t="str">
            <v>CR</v>
          </cell>
          <cell r="E5472" t="str">
            <v>8,06</v>
          </cell>
        </row>
        <row r="5473">
          <cell r="A5473" t="str">
            <v>73948/014</v>
          </cell>
          <cell r="B5473" t="str">
            <v>LIMPEZA PISO CIMENTADO</v>
          </cell>
          <cell r="C5473" t="str">
            <v>M2</v>
          </cell>
          <cell r="D5473" t="str">
            <v>CR</v>
          </cell>
          <cell r="E5473" t="str">
            <v>8,76</v>
          </cell>
        </row>
        <row r="5474">
          <cell r="A5474" t="str">
            <v>73948/015</v>
          </cell>
          <cell r="B5474" t="str">
            <v>LIMPEZA PISO MARMORITE/GRANILITE</v>
          </cell>
          <cell r="C5474" t="str">
            <v>M2</v>
          </cell>
          <cell r="D5474" t="str">
            <v>CR</v>
          </cell>
          <cell r="E5474" t="str">
            <v>10,53</v>
          </cell>
        </row>
        <row r="5475">
          <cell r="A5475" t="str">
            <v>73948/016</v>
          </cell>
          <cell r="B5475" t="str">
            <v xml:space="preserve">LIMPEZA MANUAL DO TERRENO (C/ RASPAGEM SUPERFICIAL) LIMPEZA DIVERSAS DA OBRA </v>
          </cell>
          <cell r="C5475" t="str">
            <v>M2</v>
          </cell>
          <cell r="D5475" t="str">
            <v>CR</v>
          </cell>
          <cell r="E5475" t="str">
            <v>3,01</v>
          </cell>
        </row>
        <row r="5476">
          <cell r="A5476">
            <v>74086</v>
          </cell>
          <cell r="B5476" t="str">
            <v xml:space="preserve">LIMPEZA DIVERSAS DA OBRA </v>
          </cell>
        </row>
        <row r="5477">
          <cell r="A5477" t="str">
            <v>74086/001</v>
          </cell>
          <cell r="B5477" t="str">
            <v>LIMPEZA LOUCAS E METAIS</v>
          </cell>
          <cell r="C5477" t="str">
            <v>UN</v>
          </cell>
          <cell r="D5477" t="str">
            <v>CR</v>
          </cell>
          <cell r="E5477" t="str">
            <v>19,57</v>
          </cell>
        </row>
        <row r="5478">
          <cell r="A5478">
            <v>74243</v>
          </cell>
          <cell r="B5478" t="str">
            <v>LIMPEZA GERAL DE QUADRA POLIESPORTIVA</v>
          </cell>
        </row>
        <row r="5479">
          <cell r="A5479" t="str">
            <v>74243/001</v>
          </cell>
          <cell r="B5479" t="str">
            <v>LIMPEZA GERAL DE QUADRA POLIESPORTIVA</v>
          </cell>
          <cell r="C5479" t="str">
            <v>M2</v>
          </cell>
          <cell r="D5479" t="str">
            <v>CR</v>
          </cell>
          <cell r="E5479" t="str">
            <v>1,68</v>
          </cell>
        </row>
        <row r="5480">
          <cell r="A5480">
            <v>84115</v>
          </cell>
          <cell r="B5480" t="str">
            <v>LIMPEZA DE ESTRUTURA METALICA SEM ANDAIME</v>
          </cell>
          <cell r="C5480" t="str">
            <v>M2</v>
          </cell>
          <cell r="D5480" t="str">
            <v>CR</v>
          </cell>
          <cell r="E5480" t="str">
            <v>2,23</v>
          </cell>
        </row>
        <row r="5481">
          <cell r="A5481">
            <v>84117</v>
          </cell>
          <cell r="B5481" t="str">
            <v>RASPAGEM / CALAFETACAO TACOS MADEIRA 1 DEMAO CERA</v>
          </cell>
          <cell r="C5481" t="str">
            <v>M2</v>
          </cell>
          <cell r="D5481" t="str">
            <v>CR</v>
          </cell>
          <cell r="E5481" t="str">
            <v>15,56</v>
          </cell>
        </row>
        <row r="5482">
          <cell r="A5482">
            <v>84119</v>
          </cell>
          <cell r="B5482" t="str">
            <v>ENCERAMENTO MANUAL PISO DE QUALQUER NATUREZA - 2 DEMAOS</v>
          </cell>
          <cell r="C5482" t="str">
            <v>M2</v>
          </cell>
          <cell r="D5482" t="str">
            <v>CR</v>
          </cell>
          <cell r="E5482" t="str">
            <v>8,41</v>
          </cell>
        </row>
        <row r="5483">
          <cell r="A5483">
            <v>84120</v>
          </cell>
          <cell r="B5483" t="str">
            <v>ENCERAMENTO MANUAL EM MADEIRA - 3 DEMAOS PLACA IDENTIFICACAO ACRILICO 25X8CM BORDA POLIDA - FORNECIMENTO E COLO CACAO</v>
          </cell>
          <cell r="C5483" t="str">
            <v>M2</v>
          </cell>
          <cell r="D5483" t="str">
            <v>CR</v>
          </cell>
          <cell r="E5483" t="str">
            <v>12,82</v>
          </cell>
        </row>
        <row r="5484">
          <cell r="A5484">
            <v>84121</v>
          </cell>
          <cell r="B5484" t="str">
            <v>PLACA IDENTIFICACAO ACRILICO 25X8CM BORDA POLIDA - FORNECIMENTO E COLO CACAO</v>
          </cell>
          <cell r="C5484" t="str">
            <v>UN</v>
          </cell>
          <cell r="D5484" t="str">
            <v>CR</v>
          </cell>
          <cell r="E5484" t="str">
            <v>34,60</v>
          </cell>
        </row>
        <row r="5485">
          <cell r="A5485">
            <v>84122</v>
          </cell>
          <cell r="B5485" t="str">
            <v>PLACA INAUGURACAO EM ALUMINIO 0,40X0,60M FORNECIMENTO E COLOCACAO</v>
          </cell>
          <cell r="C5485" t="str">
            <v>UN</v>
          </cell>
          <cell r="D5485" t="str">
            <v>CR</v>
          </cell>
          <cell r="E5485" t="str">
            <v>725,16</v>
          </cell>
        </row>
        <row r="5486">
          <cell r="A5486">
            <v>84123</v>
          </cell>
          <cell r="B5486" t="str">
            <v>LIXAMENTO MAN C/ LIXA CALAFATE DE CONCR APARENTE ANTIGO</v>
          </cell>
          <cell r="C5486" t="str">
            <v>M2</v>
          </cell>
          <cell r="D5486" t="str">
            <v>CR</v>
          </cell>
          <cell r="E5486" t="str">
            <v>4,50</v>
          </cell>
        </row>
        <row r="5487">
          <cell r="A5487">
            <v>84124</v>
          </cell>
          <cell r="B5487" t="str">
            <v>LETRA DE ACO INOX NO22 ALT=20CM FORNECIMENTO E COLOCACAO</v>
          </cell>
          <cell r="C5487" t="str">
            <v>UN</v>
          </cell>
          <cell r="D5487" t="str">
            <v>CR</v>
          </cell>
          <cell r="E5487" t="str">
            <v>77,82</v>
          </cell>
        </row>
        <row r="5488">
          <cell r="A5488">
            <v>84125</v>
          </cell>
          <cell r="B5488" t="str">
            <v>LIMPEZA DE REVESTIMENTO EM PAREDE C/ SOLUCAO DE ACIDO MURIATICO/AMONIA</v>
          </cell>
          <cell r="C5488" t="str">
            <v>M2</v>
          </cell>
          <cell r="D5488" t="str">
            <v>CR</v>
          </cell>
          <cell r="E5488" t="str">
            <v>5,99</v>
          </cell>
        </row>
        <row r="5489">
          <cell r="A5489" t="str">
            <v>0215</v>
          </cell>
          <cell r="B5489" t="str">
            <v>ABERTURA DE POCO | CISTERNA OU CACIMBA |</v>
          </cell>
        </row>
        <row r="5490">
          <cell r="A5490">
            <v>74163</v>
          </cell>
          <cell r="B5490" t="str">
            <v>PERFURACAO DE POCO</v>
          </cell>
        </row>
        <row r="5491">
          <cell r="A5491" t="str">
            <v>74163/001</v>
          </cell>
          <cell r="B5491" t="str">
            <v>PERFURACAO DE POCO COM PERFURATRIZ PNEUMATICA</v>
          </cell>
          <cell r="C5491" t="str">
            <v>M</v>
          </cell>
          <cell r="D5491" t="str">
            <v>AS</v>
          </cell>
          <cell r="E5491" t="str">
            <v>36,28</v>
          </cell>
        </row>
        <row r="5492">
          <cell r="A5492" t="str">
            <v>74163/002</v>
          </cell>
          <cell r="B5492" t="str">
            <v>PERFURACAO DE POCO COM PERFURATRIZ A PERCUSSAO</v>
          </cell>
          <cell r="C5492" t="str">
            <v>M</v>
          </cell>
          <cell r="D5492" t="str">
            <v>AS</v>
          </cell>
          <cell r="E5492" t="str">
            <v>58,66</v>
          </cell>
        </row>
        <row r="5493">
          <cell r="A5493">
            <v>84127</v>
          </cell>
          <cell r="B5493" t="str">
            <v>REVESTIMENTO DE POCOS C/ TUBOS DE CONCRETO ABERTURA POCO PARA CISTERNA TERRENO COMPACTO COM DN 1,0M COM PROFUNDID ADES DE 15 A 20M</v>
          </cell>
          <cell r="C5493" t="str">
            <v>M</v>
          </cell>
          <cell r="D5493" t="str">
            <v>CR</v>
          </cell>
          <cell r="E5493" t="str">
            <v>251,78</v>
          </cell>
        </row>
        <row r="5494">
          <cell r="A5494">
            <v>84128</v>
          </cell>
          <cell r="B5494" t="str">
            <v>ABERTURA POCO PARA CISTERNA TERRENO COMPACTO COM DN 1,0M COM PROFUNDID ADES DE 15 A 20M</v>
          </cell>
          <cell r="C5494" t="str">
            <v>M</v>
          </cell>
          <cell r="D5494" t="str">
            <v>CR</v>
          </cell>
          <cell r="E5494" t="str">
            <v>144,59</v>
          </cell>
        </row>
        <row r="5495">
          <cell r="A5495">
            <v>84129</v>
          </cell>
          <cell r="B5495" t="str">
            <v>ABERTURA POCO PARA CISTERNA TERRENO COMPACTO COM DN 1,0M PROFUNDIDADE DE 10 A 15M</v>
          </cell>
          <cell r="C5495" t="str">
            <v>M</v>
          </cell>
          <cell r="D5495" t="str">
            <v>CR</v>
          </cell>
          <cell r="E5495" t="str">
            <v>115,67</v>
          </cell>
        </row>
        <row r="5496">
          <cell r="A5496">
            <v>84130</v>
          </cell>
          <cell r="B5496" t="str">
            <v>ABERTURA POCO PARA CISTERNA TERRENO COMPACTO COM DN 1,0 COM PROFUNDIDA DE DE 5 A 10M</v>
          </cell>
          <cell r="C5496" t="str">
            <v>M</v>
          </cell>
          <cell r="D5496" t="str">
            <v>CR</v>
          </cell>
          <cell r="E5496" t="str">
            <v>86,75</v>
          </cell>
        </row>
        <row r="5497">
          <cell r="A5497">
            <v>84131</v>
          </cell>
          <cell r="B5497" t="str">
            <v>ABERTURA POCO PARA CISTERNA TERRENO COMPACTO COM DN 1,0 COM PROFUNDIDA DEATE 5M</v>
          </cell>
          <cell r="C5497" t="str">
            <v>M</v>
          </cell>
          <cell r="D5497" t="str">
            <v>CR</v>
          </cell>
          <cell r="E5497" t="str">
            <v>72,29</v>
          </cell>
        </row>
        <row r="5498">
          <cell r="A5498" t="str">
            <v>0216</v>
          </cell>
          <cell r="B5498" t="str">
            <v xml:space="preserve">POCO TUBULAR PROFUNDO ABRACADEIRA P/POCOS PROFUNDOS </v>
          </cell>
        </row>
        <row r="5499">
          <cell r="A5499">
            <v>40841</v>
          </cell>
          <cell r="B5499" t="str">
            <v xml:space="preserve">ABRACADEIRA P/POCOS PROFUNDOS </v>
          </cell>
          <cell r="C5499" t="str">
            <v>UN</v>
          </cell>
          <cell r="D5499" t="str">
            <v>AS</v>
          </cell>
          <cell r="E5499" t="str">
            <v>89,97</v>
          </cell>
        </row>
        <row r="5500">
          <cell r="A5500" t="str">
            <v>0279</v>
          </cell>
          <cell r="B5500" t="str">
            <v>SOLDAS/CORTES SOLDA TOPO DESCENDENTE CHANFRADA ESPESSURA=1/4" CHAPA/PERFIL/TUBO ACO COM CONVERSOR DIESEL.</v>
          </cell>
        </row>
        <row r="5501">
          <cell r="A5501">
            <v>6391</v>
          </cell>
          <cell r="B5501" t="str">
            <v>SOLDA TOPO DESCENDENTE CHANFRADA ESPESSURA=1/4" CHAPA/PERFIL/TUBO ACO COM CONVERSOR DIESEL.</v>
          </cell>
          <cell r="C5501" t="str">
            <v>M</v>
          </cell>
          <cell r="D5501" t="str">
            <v>CR</v>
          </cell>
          <cell r="E5501" t="str">
            <v>128,95</v>
          </cell>
        </row>
        <row r="5502">
          <cell r="A5502">
            <v>84132</v>
          </cell>
          <cell r="B5502" t="str">
            <v>SOLDA DE TOPO DESCENDENTE, EM CHAPA ACO CHANFR 5/16" ESP (P/ ASSENT TU BULACAO OU PECA DE ACO) UTILIZANDO CONVERSOR DIESEL.</v>
          </cell>
          <cell r="C5502" t="str">
            <v>M</v>
          </cell>
          <cell r="D5502" t="str">
            <v>CR</v>
          </cell>
          <cell r="E5502" t="str">
            <v>205,28</v>
          </cell>
        </row>
        <row r="5503">
          <cell r="A5503">
            <v>84133</v>
          </cell>
          <cell r="B5503" t="str">
            <v>SOLDA DE TOPO DESCENDENTE, EM CHAPA ACO CHANFR 3/8" ESP (P/ ASSENT TUB ULACAO OU PECA DE ACO) UTILIZANDO CONVERSOR DIESEL</v>
          </cell>
          <cell r="C5503" t="str">
            <v>M</v>
          </cell>
          <cell r="D5503" t="str">
            <v>CR</v>
          </cell>
          <cell r="E5503" t="str">
            <v>281,15</v>
          </cell>
        </row>
        <row r="5504">
          <cell r="A5504" t="str">
            <v>0318</v>
          </cell>
          <cell r="B5504" t="str">
            <v>OUTROS CONJUNTO DE MANGUEIRA PARA COMBATE A INCENDIO EM FIBRA DE POLIESTER PU RA, COM 1.1/2", REVESTIDA INTERNAMENTE, COM 2 LANCES DE 15M CADA</v>
          </cell>
        </row>
        <row r="5505">
          <cell r="A5505">
            <v>71516</v>
          </cell>
          <cell r="B5505" t="str">
            <v>CONJUNTO DE MANGUEIRA PARA COMBATE A INCENDIO EM FIBRA DE POLIESTER PU RA, COM 1.1/2", REVESTIDA INTERNAMENTE, COM 2 LANCES DE 15M CADA</v>
          </cell>
          <cell r="C5505" t="str">
            <v>UN</v>
          </cell>
          <cell r="D5505" t="str">
            <v>C</v>
          </cell>
          <cell r="E5505" t="str">
            <v>400,00</v>
          </cell>
        </row>
        <row r="5506">
          <cell r="A5506">
            <v>73361</v>
          </cell>
          <cell r="B5506" t="str">
            <v>CONCRETO CICLOPICO FCK=10MPA 30% PEDRA DE MAO INCLUSIVE LANCAMENTO TRANSPORTE QQ NAT CAM BASCULANTE 30 KM/H 8.00 T EXCL  DESPE- SA CARGA/DESC ESPERA DO CAMINHAO/SERVENTE/E OU EQUIP AUX.</v>
          </cell>
          <cell r="C5506" t="str">
            <v>M3</v>
          </cell>
          <cell r="D5506" t="str">
            <v>CR</v>
          </cell>
          <cell r="E5506" t="str">
            <v>344,91</v>
          </cell>
        </row>
        <row r="5507">
          <cell r="A5507">
            <v>73370</v>
          </cell>
          <cell r="B5507" t="str">
            <v>TRANSPORTE QQ NAT CAM BASCULANTE 30 KM/H 8.00 T EXCL  DESPE- SA CARGA/DESC ESPERA DO CAMINHAO/SERVENTE/E OU EQUIP AUX.</v>
          </cell>
          <cell r="C5507" t="str">
            <v>T/KM</v>
          </cell>
          <cell r="D5507" t="str">
            <v>AS</v>
          </cell>
          <cell r="E5507" t="str">
            <v>1,12</v>
          </cell>
        </row>
        <row r="5508">
          <cell r="A5508">
            <v>73372</v>
          </cell>
          <cell r="B5508" t="str">
            <v>PINHO DE TERCEIRA 1" X 12" E 1" X 9"</v>
          </cell>
          <cell r="C5508" t="str">
            <v>M2</v>
          </cell>
          <cell r="D5508" t="str">
            <v>CR</v>
          </cell>
          <cell r="E5508" t="str">
            <v>51,80</v>
          </cell>
        </row>
        <row r="5509">
          <cell r="A5509">
            <v>73397</v>
          </cell>
          <cell r="B5509" t="str">
            <v>EMBOCO CIMENTO AREIA 1:4 ESP=1,5CM INCL CHAPISCO 1:3 E=9MM ESCAVACAO MEC.VALA N ESCOR ATE 1,5M C/RETRO MAT 1A COM REDUTOR (PEDRAS /INST PREDIAIS/OUTROS REDUT PRODUT OU CAVAS FUNDACAO) -  EXCL. ESGOTAM ENTO</v>
          </cell>
          <cell r="C5509" t="str">
            <v>M2</v>
          </cell>
          <cell r="D5509" t="str">
            <v>CR</v>
          </cell>
          <cell r="E5509" t="str">
            <v>22,72</v>
          </cell>
        </row>
        <row r="5510">
          <cell r="A5510">
            <v>73413</v>
          </cell>
          <cell r="B5510" t="str">
            <v>ESCAVACAO MEC.VALA N ESCOR ATE 1,5M C/RETRO MAT 1A COM REDUTOR (PEDRAS /INST PREDIAIS/OUTROS REDUT PRODUT OU CAVAS FUNDACAO) -  EXCL. ESGOTAM ENTO</v>
          </cell>
          <cell r="C5510" t="str">
            <v>M3</v>
          </cell>
          <cell r="D5510" t="str">
            <v>CR</v>
          </cell>
          <cell r="E5510" t="str">
            <v>12,38</v>
          </cell>
        </row>
        <row r="5511">
          <cell r="A5511">
            <v>73415</v>
          </cell>
          <cell r="B5511" t="str">
            <v>PINTURA PVA, TRES DEMAOS</v>
          </cell>
          <cell r="C5511" t="str">
            <v>M2</v>
          </cell>
          <cell r="D5511" t="str">
            <v>CR</v>
          </cell>
          <cell r="E5511" t="str">
            <v>13,56</v>
          </cell>
        </row>
        <row r="5512">
          <cell r="A5512">
            <v>73426</v>
          </cell>
          <cell r="B5512" t="str">
            <v>PERFURACAO MANUAL DIAMETRO 20 CM (5 TF) ESCAVACAO MEC. VALA N ESCOR MAT 1A C/RETRO ENTRE 1,5 E 3M C/ REDUTOR ( PEDRAS/INST PREDIAIS/OUTROS REDUT.PRODUTIV OU CAVAS FUNDACAO ) - EXCL. ESGOTAMENTO.</v>
          </cell>
          <cell r="C5512" t="str">
            <v>M</v>
          </cell>
          <cell r="D5512" t="str">
            <v>CR</v>
          </cell>
          <cell r="E5512" t="str">
            <v>57,07</v>
          </cell>
        </row>
        <row r="5513">
          <cell r="A5513">
            <v>73430</v>
          </cell>
          <cell r="B5513" t="str">
            <v>ESCAVACAO MEC. VALA N ESCOR MAT 1A C/RETRO ENTRE 1,5 E 3M C/ REDUTOR ( PEDRAS/INST PREDIAIS/OUTROS REDUT.PRODUTIV OU CAVAS FUNDACAO ) - EXCL. ESGOTAMENTO.</v>
          </cell>
          <cell r="C5513" t="str">
            <v>M3</v>
          </cell>
          <cell r="D5513" t="str">
            <v>CR</v>
          </cell>
          <cell r="E5513" t="str">
            <v>15,06</v>
          </cell>
        </row>
        <row r="5514">
          <cell r="A5514">
            <v>73431</v>
          </cell>
          <cell r="B5514" t="str">
            <v>PINHO TERCEIRA 2,5X10CM</v>
          </cell>
          <cell r="C5514" t="str">
            <v>M</v>
          </cell>
          <cell r="D5514" t="str">
            <v>CR</v>
          </cell>
          <cell r="E5514" t="str">
            <v>5,30</v>
          </cell>
        </row>
        <row r="5515">
          <cell r="A5515">
            <v>73460</v>
          </cell>
          <cell r="B5515" t="str">
            <v>MACARANDUBA APARELHADA 3" X 4.1/2"</v>
          </cell>
          <cell r="C5515" t="str">
            <v>M</v>
          </cell>
          <cell r="D5515" t="str">
            <v>CR</v>
          </cell>
          <cell r="E5515" t="str">
            <v>18,19</v>
          </cell>
        </row>
        <row r="5516">
          <cell r="A5516">
            <v>73488</v>
          </cell>
          <cell r="B5516" t="str">
            <v>MACARANDUBA APARELHADA 3" X 6"</v>
          </cell>
          <cell r="C5516" t="str">
            <v>M</v>
          </cell>
          <cell r="D5516" t="str">
            <v>CR</v>
          </cell>
          <cell r="E5516" t="str">
            <v>23,76</v>
          </cell>
        </row>
        <row r="5517">
          <cell r="A5517">
            <v>73489</v>
          </cell>
          <cell r="B5517" t="str">
            <v>MACARANDUBA APARELHADA DE 3" X 9" TUBO CA-1 CONCR ARMADO P/GALERIAS AGUAS PLUV DIAM=0,80M FORNEC MAT  COM AREIA CIMENTO 1:4 - FORNECIMENTO E ASSENTAMENTO</v>
          </cell>
          <cell r="C5517" t="str">
            <v>M</v>
          </cell>
          <cell r="D5517" t="str">
            <v>CR</v>
          </cell>
          <cell r="E5517" t="str">
            <v>36,41</v>
          </cell>
        </row>
        <row r="5518">
          <cell r="A5518">
            <v>73490</v>
          </cell>
          <cell r="B5518" t="str">
            <v>TUBO CA-1 CONCR ARMADO P/GALERIAS AGUAS PLUV DIAM=0,80M FORNEC MAT  COM AREIA CIMENTO 1:4 - FORNECIMENTO E ASSENTAMENTO</v>
          </cell>
          <cell r="C5518" t="str">
            <v>M</v>
          </cell>
          <cell r="D5518" t="str">
            <v>AS</v>
          </cell>
          <cell r="E5518" t="str">
            <v>260,73</v>
          </cell>
        </row>
        <row r="5519">
          <cell r="A5519">
            <v>73493</v>
          </cell>
          <cell r="B5519" t="str">
            <v>TEODOLITO CONVENCIONAL DE MICROMETRO C/LEITURA NUMERICA (CP) PRECISAO DE 6S PARA LEVANTAMENTO DE TERRENOS DIVERSOS</v>
          </cell>
          <cell r="C5519" t="str">
            <v>H</v>
          </cell>
          <cell r="D5519" t="str">
            <v>AS</v>
          </cell>
          <cell r="E5519" t="str">
            <v>2,30</v>
          </cell>
        </row>
        <row r="5520">
          <cell r="A5520">
            <v>73503</v>
          </cell>
          <cell r="B5520" t="str">
            <v>TRANSPORTE DE TUBOS DE PVC DN 1000</v>
          </cell>
          <cell r="C5520" t="str">
            <v>M</v>
          </cell>
          <cell r="D5520" t="str">
            <v>AS</v>
          </cell>
          <cell r="E5520" t="str">
            <v>6,39</v>
          </cell>
        </row>
        <row r="5521">
          <cell r="A5521">
            <v>73504</v>
          </cell>
          <cell r="B5521" t="str">
            <v>TRANSPORTE DE TUBOS DE PVC DN 900</v>
          </cell>
          <cell r="C5521" t="str">
            <v>M</v>
          </cell>
          <cell r="D5521" t="str">
            <v>AS</v>
          </cell>
          <cell r="E5521" t="str">
            <v>5,40</v>
          </cell>
        </row>
        <row r="5522">
          <cell r="A5522">
            <v>73505</v>
          </cell>
          <cell r="B5522" t="str">
            <v>TRANSPORTE DE TUBOS DE PVC DN 800</v>
          </cell>
          <cell r="C5522" t="str">
            <v>M</v>
          </cell>
          <cell r="D5522" t="str">
            <v>AS</v>
          </cell>
          <cell r="E5522" t="str">
            <v>4,47</v>
          </cell>
        </row>
        <row r="5523">
          <cell r="A5523">
            <v>73506</v>
          </cell>
          <cell r="B5523" t="str">
            <v>TRANSPORTE DE TUBOS DE PVC DN 700</v>
          </cell>
          <cell r="C5523" t="str">
            <v>M</v>
          </cell>
          <cell r="D5523" t="str">
            <v>AS</v>
          </cell>
          <cell r="E5523" t="str">
            <v>3,63</v>
          </cell>
        </row>
        <row r="5524">
          <cell r="A5524">
            <v>73507</v>
          </cell>
          <cell r="B5524" t="str">
            <v>TRANSPORTE DE TUBOS DE PVC DN 600</v>
          </cell>
          <cell r="C5524" t="str">
            <v>M</v>
          </cell>
          <cell r="D5524" t="str">
            <v>AS</v>
          </cell>
          <cell r="E5524" t="str">
            <v>2,84</v>
          </cell>
        </row>
        <row r="5525">
          <cell r="A5525">
            <v>73508</v>
          </cell>
          <cell r="B5525" t="str">
            <v>TRANSPORTE DE TUBOS DE PVC DN 500</v>
          </cell>
          <cell r="C5525" t="str">
            <v>M</v>
          </cell>
          <cell r="D5525" t="str">
            <v>AS</v>
          </cell>
          <cell r="E5525" t="str">
            <v>2,16</v>
          </cell>
        </row>
        <row r="5526">
          <cell r="A5526">
            <v>73509</v>
          </cell>
          <cell r="B5526" t="str">
            <v>TRANSPORTE DE TUBOS DE PVC DN 400</v>
          </cell>
          <cell r="C5526" t="str">
            <v>M</v>
          </cell>
          <cell r="D5526" t="str">
            <v>AS</v>
          </cell>
          <cell r="E5526" t="str">
            <v>1,56</v>
          </cell>
        </row>
        <row r="5527">
          <cell r="A5527">
            <v>73510</v>
          </cell>
          <cell r="B5527" t="str">
            <v>TRANSPORTE DE TUBOS DE FERRO DUTIL DN 1200</v>
          </cell>
          <cell r="C5527" t="str">
            <v>M</v>
          </cell>
          <cell r="D5527" t="str">
            <v>AS</v>
          </cell>
          <cell r="E5527" t="str">
            <v>16,46</v>
          </cell>
        </row>
        <row r="5528">
          <cell r="A5528">
            <v>73511</v>
          </cell>
          <cell r="B5528" t="str">
            <v>TRANSPORTE DE TUBOS DE FERRO DUTIL DN 1100</v>
          </cell>
          <cell r="C5528" t="str">
            <v>M</v>
          </cell>
          <cell r="D5528" t="str">
            <v>AS</v>
          </cell>
          <cell r="E5528" t="str">
            <v>14,20</v>
          </cell>
        </row>
        <row r="5529">
          <cell r="A5529">
            <v>73512</v>
          </cell>
          <cell r="B5529" t="str">
            <v>TRANSPORTE DE TUBOS DE FERRO DUTIL DN 1000</v>
          </cell>
          <cell r="C5529" t="str">
            <v>M</v>
          </cell>
          <cell r="D5529" t="str">
            <v>AS</v>
          </cell>
          <cell r="E5529" t="str">
            <v>12,33</v>
          </cell>
        </row>
        <row r="5530">
          <cell r="A5530">
            <v>73513</v>
          </cell>
          <cell r="B5530" t="str">
            <v>TRANSPORTE DE TUBOS DE FERRO DUTIL DN 900</v>
          </cell>
          <cell r="C5530" t="str">
            <v>M</v>
          </cell>
          <cell r="D5530" t="str">
            <v>AS</v>
          </cell>
          <cell r="E5530" t="str">
            <v>10,39</v>
          </cell>
        </row>
        <row r="5531">
          <cell r="A5531">
            <v>73514</v>
          </cell>
          <cell r="B5531" t="str">
            <v>TRANSPORTE DE TUBOS DE FERRO DUTIL DN 800</v>
          </cell>
          <cell r="C5531" t="str">
            <v>M</v>
          </cell>
          <cell r="D5531" t="str">
            <v>AS</v>
          </cell>
          <cell r="E5531" t="str">
            <v>8,62</v>
          </cell>
        </row>
        <row r="5532">
          <cell r="A5532">
            <v>73515</v>
          </cell>
          <cell r="B5532" t="str">
            <v>TRANSPORTE DE TUBOS DE FERRO DUTIL DN 700</v>
          </cell>
          <cell r="C5532" t="str">
            <v>M</v>
          </cell>
          <cell r="D5532" t="str">
            <v>AS</v>
          </cell>
          <cell r="E5532" t="str">
            <v>6,98</v>
          </cell>
        </row>
        <row r="5533">
          <cell r="A5533">
            <v>73516</v>
          </cell>
          <cell r="B5533" t="str">
            <v>TRANSPORTE DE TUBOS DE FERRO DUTIL DN 600</v>
          </cell>
          <cell r="C5533" t="str">
            <v>M</v>
          </cell>
          <cell r="D5533" t="str">
            <v>AS</v>
          </cell>
          <cell r="E5533" t="str">
            <v>5,50</v>
          </cell>
        </row>
        <row r="5534">
          <cell r="A5534">
            <v>73517</v>
          </cell>
          <cell r="B5534" t="str">
            <v>TRANSPORTE DE TUBOS DE FERRO DUTIL DN 500</v>
          </cell>
          <cell r="C5534" t="str">
            <v>M</v>
          </cell>
          <cell r="D5534" t="str">
            <v>AS</v>
          </cell>
          <cell r="E5534" t="str">
            <v>4,16</v>
          </cell>
        </row>
        <row r="5535">
          <cell r="A5535">
            <v>73518</v>
          </cell>
          <cell r="B5535" t="str">
            <v>TRANSPORTE DE TUBOS DE FERRO DUTIL DN 450</v>
          </cell>
          <cell r="C5535" t="str">
            <v>M</v>
          </cell>
          <cell r="D5535" t="str">
            <v>AS</v>
          </cell>
          <cell r="E5535" t="str">
            <v>3,61</v>
          </cell>
        </row>
        <row r="5536">
          <cell r="A5536">
            <v>73519</v>
          </cell>
          <cell r="B5536" t="str">
            <v>TRANSPORTE DE TUBOS DE FERRO DUTIL DN 400</v>
          </cell>
          <cell r="C5536" t="str">
            <v>M</v>
          </cell>
          <cell r="D5536" t="str">
            <v>AS</v>
          </cell>
          <cell r="E5536" t="str">
            <v>3,02</v>
          </cell>
        </row>
        <row r="5537">
          <cell r="A5537">
            <v>73520</v>
          </cell>
          <cell r="B5537" t="str">
            <v>TRANSPORTE DE TUBOS DE FERRO DUTIL DN 350</v>
          </cell>
          <cell r="C5537" t="str">
            <v>M</v>
          </cell>
          <cell r="D5537" t="str">
            <v>AS</v>
          </cell>
          <cell r="E5537" t="str">
            <v>2,54</v>
          </cell>
        </row>
        <row r="5538">
          <cell r="A5538">
            <v>73521</v>
          </cell>
          <cell r="B5538" t="str">
            <v>TRANSPORTE DE TUBOS DE FERRO DUTIL DN 300</v>
          </cell>
          <cell r="C5538" t="str">
            <v>M</v>
          </cell>
          <cell r="D5538" t="str">
            <v>AS</v>
          </cell>
          <cell r="E5538" t="str">
            <v>2,05</v>
          </cell>
        </row>
        <row r="5539">
          <cell r="A5539">
            <v>73522</v>
          </cell>
          <cell r="B5539" t="str">
            <v>TRANSPORTE DE TUBOS DE FERRO DUTIL DN 250</v>
          </cell>
          <cell r="C5539" t="str">
            <v>M</v>
          </cell>
          <cell r="D5539" t="str">
            <v>AS</v>
          </cell>
          <cell r="E5539" t="str">
            <v>1,61</v>
          </cell>
        </row>
        <row r="5540">
          <cell r="A5540">
            <v>73523</v>
          </cell>
          <cell r="B5540" t="str">
            <v>TRANSPORTE DE TUBOS DE FERRO DUTIL DN 200</v>
          </cell>
          <cell r="C5540" t="str">
            <v>M</v>
          </cell>
          <cell r="D5540" t="str">
            <v>AS</v>
          </cell>
          <cell r="E5540" t="str">
            <v>1,21</v>
          </cell>
        </row>
        <row r="5541">
          <cell r="A5541">
            <v>73524</v>
          </cell>
          <cell r="B5541" t="str">
            <v>TRANSPORTE DE TUBOS DE FERRO DUTIL DN 150</v>
          </cell>
          <cell r="C5541" t="str">
            <v>M</v>
          </cell>
          <cell r="D5541" t="str">
            <v>AS</v>
          </cell>
          <cell r="E5541" t="str">
            <v>0,95</v>
          </cell>
        </row>
        <row r="5542">
          <cell r="A5542">
            <v>73540</v>
          </cell>
          <cell r="B5542" t="str">
            <v>COLOCACAO CUBA LOUCA/ACO INOX EXCLUSIVE CUBA/COMPLEMENTO - P</v>
          </cell>
          <cell r="C5542" t="str">
            <v>UN</v>
          </cell>
          <cell r="D5542" t="str">
            <v>CR</v>
          </cell>
          <cell r="E5542" t="str">
            <v>29,34</v>
          </cell>
        </row>
        <row r="5543">
          <cell r="A5543">
            <v>73541</v>
          </cell>
          <cell r="B5543" t="str">
            <v xml:space="preserve">COLOCACAO BANCA MARMORE/GRANITO/ACO INOX EXCLUSIVE BANCA - P BUCHA/ARRUELA ALUMINIO 3/4" - P </v>
          </cell>
          <cell r="C5543" t="str">
            <v>M</v>
          </cell>
          <cell r="D5543" t="str">
            <v>CR</v>
          </cell>
          <cell r="E5543" t="str">
            <v>58,00</v>
          </cell>
        </row>
        <row r="5544">
          <cell r="A5544">
            <v>73542</v>
          </cell>
          <cell r="B5544" t="str">
            <v xml:space="preserve">BUCHA/ARRUELA ALUMINIO 3/4" - P </v>
          </cell>
          <cell r="C5544" t="str">
            <v>CJ</v>
          </cell>
          <cell r="D5544" t="str">
            <v>CR</v>
          </cell>
          <cell r="E5544" t="str">
            <v>1,19</v>
          </cell>
        </row>
        <row r="5545">
          <cell r="A5545">
            <v>73543</v>
          </cell>
          <cell r="B5545" t="str">
            <v>BUCHA/ARRUELA ALUMINIO 1/2" - P</v>
          </cell>
          <cell r="C5545" t="str">
            <v>CJ</v>
          </cell>
          <cell r="D5545" t="str">
            <v>CR</v>
          </cell>
          <cell r="E5545" t="str">
            <v>1,04</v>
          </cell>
        </row>
        <row r="5546">
          <cell r="A5546">
            <v>73562</v>
          </cell>
          <cell r="B5546" t="str">
            <v>NIVEL WILD-NA-Z CORTE REMOCAO DO PAVIMENTO APICOAMENTO LAJE FORMAS E CONCRETAGEM BER- COS FCK=25MPA-24H UTILIZANDO GRAUTH</v>
          </cell>
          <cell r="C5546" t="str">
            <v>H</v>
          </cell>
          <cell r="D5546" t="str">
            <v>AS</v>
          </cell>
          <cell r="E5546" t="str">
            <v>0,75</v>
          </cell>
        </row>
        <row r="5547">
          <cell r="A5547">
            <v>73564</v>
          </cell>
          <cell r="B5547" t="str">
            <v>CORTE REMOCAO DO PAVIMENTO APICOAMENTO LAJE FORMAS E CONCRETAGEM BER- COS FCK=25MPA-24H UTILIZANDO GRAUTH</v>
          </cell>
          <cell r="C5547" t="str">
            <v>M</v>
          </cell>
          <cell r="D5547" t="str">
            <v>AS</v>
          </cell>
          <cell r="E5547" t="str">
            <v>255,36</v>
          </cell>
        </row>
        <row r="5548">
          <cell r="A5548">
            <v>73587</v>
          </cell>
          <cell r="B5548" t="str">
            <v>TRANSPORTE DE TUBOS DE PVC DN 350</v>
          </cell>
          <cell r="C5548" t="str">
            <v>M</v>
          </cell>
          <cell r="D5548" t="str">
            <v>AS</v>
          </cell>
          <cell r="E5548" t="str">
            <v>1,09</v>
          </cell>
        </row>
        <row r="5549">
          <cell r="A5549">
            <v>73588</v>
          </cell>
          <cell r="B5549" t="str">
            <v>TRANSPORTE DE TUBOS DE PVC DN 300</v>
          </cell>
          <cell r="C5549" t="str">
            <v>M</v>
          </cell>
          <cell r="D5549" t="str">
            <v>AS</v>
          </cell>
          <cell r="E5549" t="str">
            <v>0,73</v>
          </cell>
        </row>
        <row r="5550">
          <cell r="A5550">
            <v>73589</v>
          </cell>
          <cell r="B5550" t="str">
            <v>TRANSPORTE DE TUBOS DE PVC DN 250</v>
          </cell>
          <cell r="C5550" t="str">
            <v>M</v>
          </cell>
          <cell r="D5550" t="str">
            <v>AS</v>
          </cell>
          <cell r="E5550" t="str">
            <v>0,51</v>
          </cell>
        </row>
        <row r="5551">
          <cell r="A5551">
            <v>73590</v>
          </cell>
          <cell r="B5551" t="str">
            <v>TRANSPORTE DE TUBOS DE PVC DN 200</v>
          </cell>
          <cell r="C5551" t="str">
            <v>M</v>
          </cell>
          <cell r="D5551" t="str">
            <v>AS</v>
          </cell>
          <cell r="E5551" t="str">
            <v>0,32</v>
          </cell>
        </row>
        <row r="5552">
          <cell r="A5552">
            <v>73597</v>
          </cell>
          <cell r="B5552" t="str">
            <v>TRANSPORTE DE TUBOS DE FERRO DUTIL DN 100</v>
          </cell>
          <cell r="C5552" t="str">
            <v>M</v>
          </cell>
          <cell r="D5552" t="str">
            <v>AS</v>
          </cell>
          <cell r="E5552" t="str">
            <v>0,73</v>
          </cell>
        </row>
        <row r="5553">
          <cell r="A5553">
            <v>73598</v>
          </cell>
          <cell r="B5553" t="str">
            <v>TRANSPORTE DE TUBOS DE FERRO DUTIL DN 75 CAIXA PARA RALO C OM GRELHA FOFO 135 KG DE ALV TIJOLO MACICO (7X10X20) PAREDES DE UMA VEZ (0.20 M) DE 0.90X1.20X1.50 M (EXTERNA) COM ARGAMAS SA 1:4 CIMENTO:AREIA, BASE CONC FCK=10 MPA, EXCLUSIVE ESCAVACAO E REAT ERRO.</v>
          </cell>
          <cell r="C5553" t="str">
            <v>M</v>
          </cell>
          <cell r="D5553" t="str">
            <v>AS</v>
          </cell>
          <cell r="E5553" t="str">
            <v>0,51</v>
          </cell>
        </row>
        <row r="5554">
          <cell r="A5554">
            <v>73714</v>
          </cell>
          <cell r="B5554" t="str">
            <v>CAIXA PARA RALO C OM GRELHA FOFO 135 KG DE ALV TIJOLO MACICO (7X10X20) PAREDES DE UMA VEZ (0.20 M) DE 0.90X1.20X1.50 M (EXTERNA) COM ARGAMAS SA 1:4 CIMENTO:AREIA, BASE CONC FCK=10 MPA, EXCLUSIVE ESCAVACAO E REAT ERRO.</v>
          </cell>
          <cell r="C5554" t="str">
            <v>UN</v>
          </cell>
          <cell r="D5554" t="str">
            <v>AS</v>
          </cell>
          <cell r="E5554" t="str">
            <v>1.199,54</v>
          </cell>
        </row>
        <row r="5555">
          <cell r="A5555">
            <v>84114</v>
          </cell>
          <cell r="B5555" t="str">
            <v>ALCAPAO DE MADEIRA 63X63CM INCL FERRAGENS FORNECIMENTO E INSTALACAO CAIXA PRE MOLDADA EM CONCRETO PARA AR CONDIC IONADO 18000 BTUS</v>
          </cell>
          <cell r="C5555" t="str">
            <v>UN</v>
          </cell>
          <cell r="D5555" t="str">
            <v>CR</v>
          </cell>
          <cell r="E5555" t="str">
            <v>152,76</v>
          </cell>
        </row>
        <row r="5556">
          <cell r="A5556">
            <v>84135</v>
          </cell>
          <cell r="B5556" t="str">
            <v>FORNECIMENTO E INSTALACAO CAIXA PRE MOLDADA EM CONCRETO PARA AR CONDIC IONADO 18000 BTUS</v>
          </cell>
          <cell r="C5556" t="str">
            <v>UN</v>
          </cell>
          <cell r="D5556" t="str">
            <v>AS</v>
          </cell>
          <cell r="E5556" t="str">
            <v>210,76</v>
          </cell>
        </row>
        <row r="5557">
          <cell r="A5557">
            <v>84158</v>
          </cell>
          <cell r="B5557" t="str">
            <v>BUCHA / ARRUELA ALUMINIO 1"</v>
          </cell>
          <cell r="C5557" t="str">
            <v>CJ</v>
          </cell>
          <cell r="D5557" t="str">
            <v>CR</v>
          </cell>
          <cell r="E5557" t="str">
            <v>1,41</v>
          </cell>
        </row>
        <row r="5558">
          <cell r="A5558">
            <v>84159</v>
          </cell>
          <cell r="B5558" t="str">
            <v>BUCHA / ARRUELA ALUMINIO 1 1/4" MÃO FRANCESA EM BARRA DE FERRO CHATO RETANGULAR 2" X 1/4", REFORÇADA, 40 X 30 CM</v>
          </cell>
          <cell r="C5558" t="str">
            <v>CJ</v>
          </cell>
          <cell r="D5558" t="str">
            <v>CR</v>
          </cell>
          <cell r="E5558" t="str">
            <v>2,70</v>
          </cell>
        </row>
        <row r="5559">
          <cell r="A5559">
            <v>86957</v>
          </cell>
          <cell r="B5559" t="str">
            <v>MÃO FRANCESA EM BARRA DE FERRO CHATO RETANGULAR 2" X 1/4", REFORÇADA, 40 X 30 CM</v>
          </cell>
          <cell r="C5559" t="str">
            <v>UN</v>
          </cell>
          <cell r="D5559" t="str">
            <v>CR</v>
          </cell>
          <cell r="E5559" t="str">
            <v>25,72</v>
          </cell>
        </row>
        <row r="5560">
          <cell r="A5560">
            <v>86958</v>
          </cell>
          <cell r="B5560" t="str">
            <v>MÃO FRANCESA EM BARRA DE FERRO CHATO RETANGULAR 2" X 1/4", REFORÇADA, 30 X 25 CM</v>
          </cell>
          <cell r="C5560" t="str">
            <v>UN</v>
          </cell>
          <cell r="D5560" t="str">
            <v>CR</v>
          </cell>
          <cell r="E5560" t="str">
            <v>22,82</v>
          </cell>
        </row>
        <row r="5561">
          <cell r="A5561" t="str">
            <v>0321</v>
          </cell>
          <cell r="B5561" t="str">
            <v>COMPOSICAO SERVICO MIGRACAO COMPACTADOR DE SOLOS COM PLACA VIBRATORIA, 46X51CM, 5HP, 156KG, DIESEL , IMPACTO DINAMICO 1700KG - CUSTO HORARIO DE MATERIAIS NA OPERACAO</v>
          </cell>
        </row>
        <row r="5562">
          <cell r="A5562">
            <v>5803</v>
          </cell>
          <cell r="B5562" t="str">
            <v>COMPACTADOR DE SOLOS COM PLACA VIBRATORIA, 46X51CM, 5HP, 156KG, DIESEL , IMPACTO DINAMICO 1700KG - CUSTO HORARIO DE MATERIAIS NA OPERACAO</v>
          </cell>
          <cell r="C5562" t="str">
            <v>H</v>
          </cell>
          <cell r="D5562" t="str">
            <v>C</v>
          </cell>
          <cell r="E5562" t="str">
            <v>2,29</v>
          </cell>
        </row>
        <row r="5563">
          <cell r="A5563">
            <v>6541</v>
          </cell>
          <cell r="B5563" t="str">
            <v xml:space="preserve">TRATOR DE ESTEIRAS - D6 - CUSTOS C/ MAT. NA OPERACAO MACARANDUBA APARELHADA 3" X 3" </v>
          </cell>
          <cell r="C5563" t="str">
            <v>H</v>
          </cell>
          <cell r="D5563" t="str">
            <v>C</v>
          </cell>
          <cell r="E5563" t="str">
            <v>80,38</v>
          </cell>
        </row>
        <row r="5564">
          <cell r="A5564">
            <v>73554</v>
          </cell>
          <cell r="B5564" t="str">
            <v xml:space="preserve">MACARANDUBA APARELHADA 3" X 3" </v>
          </cell>
          <cell r="C5564" t="str">
            <v>M</v>
          </cell>
          <cell r="D5564" t="str">
            <v>CR</v>
          </cell>
          <cell r="E5564" t="str">
            <v>11,86</v>
          </cell>
        </row>
        <row r="5565">
          <cell r="A5565" t="str">
            <v>0324</v>
          </cell>
          <cell r="B5565" t="str">
            <v>LETREIROS/LOGOTIPOS/NUMERAÇÕES/SINALIZAÇÕES</v>
          </cell>
        </row>
        <row r="5566">
          <cell r="A5566">
            <v>73916</v>
          </cell>
          <cell r="B5566" t="str">
            <v>´PLACA DE IDENTIFICAÇÃO</v>
          </cell>
        </row>
        <row r="5567">
          <cell r="A5567" t="str">
            <v>73916/001</v>
          </cell>
          <cell r="B5567" t="str">
            <v>PLACA DE IDENTIFICAÇÃO EM CHAPA GALVANIZADA NUM. 18, 12X18CM</v>
          </cell>
          <cell r="C5567" t="str">
            <v>UN</v>
          </cell>
          <cell r="D5567" t="str">
            <v>CR</v>
          </cell>
          <cell r="E5567" t="str">
            <v>40,29</v>
          </cell>
        </row>
        <row r="5568">
          <cell r="A5568" t="str">
            <v>73916/002</v>
          </cell>
          <cell r="B5568" t="str">
            <v>PLACA ESMALTADA PARA IDENTIFICAÇÃO NR DE RUA, DIMENSÕES 45X25CM</v>
          </cell>
          <cell r="C5568" t="str">
            <v>UN</v>
          </cell>
          <cell r="D5568" t="str">
            <v>CR</v>
          </cell>
          <cell r="E5568" t="str">
            <v>82,74</v>
          </cell>
        </row>
        <row r="5569">
          <cell r="A5569" t="str">
            <v>73916/003</v>
          </cell>
          <cell r="B5569" t="str">
            <v>PLACA DE IDENTIFICAÇÃO EM CHAPA GALVANIZADA NUM. 18, DIMENSÕES 8X12CM</v>
          </cell>
          <cell r="C5569" t="str">
            <v>UN</v>
          </cell>
          <cell r="D5569" t="str">
            <v>CR</v>
          </cell>
          <cell r="E5569" t="str">
            <v>20,76</v>
          </cell>
        </row>
        <row r="5570">
          <cell r="A5570" t="str">
            <v>0010</v>
          </cell>
          <cell r="B5570" t="str">
            <v>PREPARO DO TERRENO DESMATAMENTO E LIMPEZA MECANIZADA DE TERRENO COM ARVORES ATE Ø 15CM, U TILIZANDO TRATOR DE ESTEIRAS</v>
          </cell>
        </row>
        <row r="5571">
          <cell r="A5571">
            <v>73672</v>
          </cell>
          <cell r="B5571" t="str">
            <v>DESMATAMENTO E LIMPEZA MECANIZADA DE TERRENO COM ARVORES ATE Ø 15CM, U TILIZANDO TRATOR DE ESTEIRAS</v>
          </cell>
          <cell r="C5571" t="str">
            <v>M2</v>
          </cell>
          <cell r="D5571" t="str">
            <v>CR</v>
          </cell>
          <cell r="E5571" t="str">
            <v>0,39</v>
          </cell>
        </row>
        <row r="5572">
          <cell r="A5572">
            <v>73822</v>
          </cell>
          <cell r="B5572" t="str">
            <v>LIMPEZA DE TERRENO - ROCADA</v>
          </cell>
        </row>
        <row r="5573">
          <cell r="A5573" t="str">
            <v>73822/001</v>
          </cell>
          <cell r="B5573" t="str">
            <v>CAPINA E LIMPEZA MANUAL DE TERRENO COM PEQUENOS ARBUSTOS LIMPEZA MECANIZADA DE TERRENO COM REMOCAO DE CAMADA VEGETAL, UTILIZAND O MOTONIVELADORA</v>
          </cell>
          <cell r="C5573" t="str">
            <v>M2</v>
          </cell>
          <cell r="D5573" t="str">
            <v>CR</v>
          </cell>
          <cell r="E5573" t="str">
            <v>3,61</v>
          </cell>
        </row>
        <row r="5574">
          <cell r="A5574" t="str">
            <v>73822/002</v>
          </cell>
          <cell r="B5574" t="str">
            <v>LIMPEZA MECANIZADA DE TERRENO COM REMOCAO DE CAMADA VEGETAL, UTILIZAND O MOTONIVELADORA</v>
          </cell>
          <cell r="C5574" t="str">
            <v>M2</v>
          </cell>
          <cell r="D5574" t="str">
            <v>CR</v>
          </cell>
          <cell r="E5574" t="str">
            <v>0,50</v>
          </cell>
        </row>
        <row r="5575">
          <cell r="A5575">
            <v>73859</v>
          </cell>
          <cell r="B5575" t="str">
            <v>DESMATAMENTO / LIMPEZA DESMATAMENTO E LIMPEZA MECANIZADA DE TERRENO COM REMOCAO DE CAMADA VEG ETAL, UTILIZANDO TRATOR DE ESTEIRAS</v>
          </cell>
        </row>
        <row r="5576">
          <cell r="A5576" t="str">
            <v>73859/001</v>
          </cell>
          <cell r="B5576" t="str">
            <v>DESMATAMENTO E LIMPEZA MECANIZADA DE TERRENO COM REMOCAO DE CAMADA VEG ETAL, UTILIZANDO TRATOR DE ESTEIRAS</v>
          </cell>
          <cell r="C5576" t="str">
            <v>M2</v>
          </cell>
          <cell r="D5576" t="str">
            <v>CR</v>
          </cell>
          <cell r="E5576" t="str">
            <v>0,15</v>
          </cell>
        </row>
        <row r="5577">
          <cell r="A5577" t="str">
            <v>73859/002</v>
          </cell>
          <cell r="B5577" t="str">
            <v>CAPINA E LIMPEZA MANUAL DE TERRENO</v>
          </cell>
          <cell r="C5577" t="str">
            <v>M2</v>
          </cell>
          <cell r="D5577" t="str">
            <v>CR</v>
          </cell>
          <cell r="E5577" t="str">
            <v>0,96</v>
          </cell>
        </row>
        <row r="5578">
          <cell r="A5578">
            <v>85331</v>
          </cell>
          <cell r="B5578" t="str">
            <v>CORTE DE CAPOEIRA FINA A FOICE</v>
          </cell>
          <cell r="C5578" t="str">
            <v>M2</v>
          </cell>
          <cell r="D5578" t="str">
            <v>CR</v>
          </cell>
          <cell r="E5578" t="str">
            <v>0,93</v>
          </cell>
        </row>
        <row r="5579">
          <cell r="A5579">
            <v>85422</v>
          </cell>
          <cell r="B5579" t="str">
            <v>PREPARO MANUAL DE TERRENO S/ RASPAGEM SUPERFICIAL</v>
          </cell>
          <cell r="C5579" t="str">
            <v>M2</v>
          </cell>
          <cell r="D5579" t="str">
            <v>CR</v>
          </cell>
          <cell r="E5579" t="str">
            <v>4,81</v>
          </cell>
        </row>
        <row r="5580">
          <cell r="A5580" t="str">
            <v>0011</v>
          </cell>
          <cell r="B5580" t="str">
            <v>TRANSITO E SEGURANCA</v>
          </cell>
        </row>
        <row r="5581">
          <cell r="A5581">
            <v>74220</v>
          </cell>
          <cell r="B5581" t="str">
            <v>TAPUME DE VEDACAO TAPUME DE CHAPA DE MADEIRA COMPENSADA, E= 6MM, COM PINTURA A CAL E REA PROVEITAMENTO DE 2X</v>
          </cell>
        </row>
        <row r="5582">
          <cell r="A5582" t="str">
            <v>74220/001</v>
          </cell>
          <cell r="B5582" t="str">
            <v>TAPUME DE CHAPA DE MADEIRA COMPENSADA, E= 6MM, COM PINTURA A CAL E REA PROVEITAMENTO DE 2X</v>
          </cell>
          <cell r="C5582" t="str">
            <v>M2</v>
          </cell>
          <cell r="D5582" t="str">
            <v>CR</v>
          </cell>
          <cell r="E5582" t="str">
            <v>43,24</v>
          </cell>
        </row>
        <row r="5583">
          <cell r="A5583">
            <v>74221</v>
          </cell>
          <cell r="B5583" t="str">
            <v>SINALIZACAO DE TRANSITO</v>
          </cell>
        </row>
        <row r="5584">
          <cell r="A5584" t="str">
            <v>74221/001</v>
          </cell>
          <cell r="B5584" t="str">
            <v>SINALIZACAO DE TRANSITO - NOTURNA</v>
          </cell>
          <cell r="C5584" t="str">
            <v>M</v>
          </cell>
          <cell r="D5584" t="str">
            <v>CR</v>
          </cell>
          <cell r="E5584" t="str">
            <v>1,99</v>
          </cell>
        </row>
        <row r="5585">
          <cell r="A5585" t="str">
            <v>0012</v>
          </cell>
          <cell r="B5585" t="str">
            <v>ACESSOS/PASSADICOS</v>
          </cell>
        </row>
        <row r="5586">
          <cell r="A5586">
            <v>74219</v>
          </cell>
          <cell r="B5586" t="str">
            <v xml:space="preserve">PASSADICOS E TRAVESSIAS - MONTAGEM, MANUTENCAO E REMOCAO PASSADICOS COM TABUAS DE MADEIRA PARA PEDESTRES </v>
          </cell>
        </row>
        <row r="5587">
          <cell r="A5587" t="str">
            <v>74219/001</v>
          </cell>
          <cell r="B5587" t="str">
            <v xml:space="preserve">PASSADICOS COM TABUAS DE MADEIRA PARA PEDESTRES </v>
          </cell>
          <cell r="C5587" t="str">
            <v>M2</v>
          </cell>
          <cell r="D5587" t="str">
            <v>CR</v>
          </cell>
          <cell r="E5587" t="str">
            <v>46,49</v>
          </cell>
        </row>
        <row r="5588">
          <cell r="A5588" t="str">
            <v>74219/002</v>
          </cell>
          <cell r="B5588" t="str">
            <v>PASSADICOS COM TABUAS DE MADEIRA PARA VEICULOS CHAPA DE ACO CARBONO 3/8 (COLOC/ USO/ RETIR) P/ PASS VEICULO SOBRE VAL A MEDIDA P/ AREA CHAPA EM CADA APLICACAO</v>
          </cell>
          <cell r="C5588" t="str">
            <v>M2</v>
          </cell>
          <cell r="D5588" t="str">
            <v>CR</v>
          </cell>
          <cell r="E5588" t="str">
            <v>46,41</v>
          </cell>
        </row>
        <row r="5589">
          <cell r="A5589">
            <v>84126</v>
          </cell>
          <cell r="B5589" t="str">
            <v>CHAPA DE ACO CARBONO 3/8 (COLOC/ USO/ RETIR) P/ PASS VEICULO SOBRE VAL A MEDIDA P/ AREA CHAPA EM CADA APLICACAO</v>
          </cell>
          <cell r="C5589" t="str">
            <v>M2</v>
          </cell>
          <cell r="D5589" t="str">
            <v>CR</v>
          </cell>
          <cell r="E5589" t="str">
            <v>26,05</v>
          </cell>
        </row>
        <row r="5590">
          <cell r="A5590" t="str">
            <v>0013</v>
          </cell>
          <cell r="B5590" t="str">
            <v>SUSTENTACOES DIVERSAS</v>
          </cell>
        </row>
        <row r="5591">
          <cell r="A5591">
            <v>73875</v>
          </cell>
          <cell r="B5591" t="str">
            <v>LOCACAO DE ANDAIMES</v>
          </cell>
        </row>
        <row r="5592">
          <cell r="A5592" t="str">
            <v>73875/001</v>
          </cell>
          <cell r="B5592" t="str">
            <v>LOCACAO DE ANDAIME METALICO TUBULAR TIPO TORRE</v>
          </cell>
          <cell r="C5592" t="str">
            <v>M/MES</v>
          </cell>
          <cell r="D5592" t="str">
            <v>CR</v>
          </cell>
          <cell r="E5592" t="str">
            <v>18,02</v>
          </cell>
        </row>
        <row r="5593">
          <cell r="A5593" t="str">
            <v>0014</v>
          </cell>
          <cell r="B5593" t="str">
            <v>DEMOLICOES/RETIRADAS</v>
          </cell>
        </row>
        <row r="5594">
          <cell r="A5594">
            <v>72213</v>
          </cell>
          <cell r="B5594" t="str">
            <v>LIMPEZA MANUAL GERAL COM REMOCAO DE COBERTURA VEGETAL</v>
          </cell>
          <cell r="C5594" t="str">
            <v>M2</v>
          </cell>
          <cell r="D5594" t="str">
            <v>CR</v>
          </cell>
          <cell r="E5594" t="str">
            <v>3,01</v>
          </cell>
        </row>
        <row r="5595">
          <cell r="A5595">
            <v>72214</v>
          </cell>
          <cell r="B5595" t="str">
            <v>DEMOLICAO DE ALVENARIA ESTRUTURAL DE BLOCOS VAZADOS DE CONCRETO</v>
          </cell>
          <cell r="C5595" t="str">
            <v>M3</v>
          </cell>
          <cell r="D5595" t="str">
            <v>CR</v>
          </cell>
          <cell r="E5595" t="str">
            <v>48,16</v>
          </cell>
        </row>
        <row r="5596">
          <cell r="A5596">
            <v>72215</v>
          </cell>
          <cell r="B5596" t="str">
            <v>DEMOLICAO DE ALVENARIA DE ELEMENTOS CERAMICOS VAZADOS</v>
          </cell>
          <cell r="C5596" t="str">
            <v>M3</v>
          </cell>
          <cell r="D5596" t="str">
            <v>CR</v>
          </cell>
          <cell r="E5596" t="str">
            <v>30,10</v>
          </cell>
        </row>
        <row r="5597">
          <cell r="A5597">
            <v>72216</v>
          </cell>
          <cell r="B5597" t="str">
            <v>DEMOLICAO DE VERGAS, CINTAS E PILARETES DE CONCRETO</v>
          </cell>
          <cell r="C5597" t="str">
            <v>M3</v>
          </cell>
          <cell r="D5597" t="str">
            <v>CR</v>
          </cell>
          <cell r="E5597" t="str">
            <v>156,54</v>
          </cell>
        </row>
        <row r="5598">
          <cell r="A5598">
            <v>72217</v>
          </cell>
          <cell r="B5598" t="str">
            <v>DEMOLICAO DE PLACAS DIVISORIAS DE GRANILITE DEMOLICAO DE DIVISORIAS EM CHAPAS OU TABUAS, INCLUSIVE DEMOLICAO DE EN TARUGAMENTO</v>
          </cell>
          <cell r="C5598" t="str">
            <v>M2</v>
          </cell>
          <cell r="D5598" t="str">
            <v>CR</v>
          </cell>
          <cell r="E5598" t="str">
            <v>6,02</v>
          </cell>
        </row>
        <row r="5599">
          <cell r="A5599">
            <v>72218</v>
          </cell>
          <cell r="B5599" t="str">
            <v>DEMOLICAO DE DIVISORIAS EM CHAPAS OU TABUAS, INCLUSIVE DEMOLICAO DE EN TARUGAMENTO</v>
          </cell>
          <cell r="C5599" t="str">
            <v>M2</v>
          </cell>
          <cell r="D5599" t="str">
            <v>CR</v>
          </cell>
          <cell r="E5599" t="str">
            <v>4,81</v>
          </cell>
        </row>
        <row r="5600">
          <cell r="A5600">
            <v>72219</v>
          </cell>
          <cell r="B5600" t="str">
            <v>DEMOLICAO DE ALVENARIA DE BLOCOS DE PEDRA NATURAL</v>
          </cell>
          <cell r="C5600" t="str">
            <v>M3</v>
          </cell>
          <cell r="D5600" t="str">
            <v>CR</v>
          </cell>
          <cell r="E5600" t="str">
            <v>78,27</v>
          </cell>
        </row>
        <row r="5601">
          <cell r="A5601">
            <v>72220</v>
          </cell>
          <cell r="B5601" t="str">
            <v>RETIRADA DE ALVENARIA DE TIJOLOS DE VIDRO</v>
          </cell>
          <cell r="C5601" t="str">
            <v>M2</v>
          </cell>
          <cell r="D5601" t="str">
            <v>CR</v>
          </cell>
          <cell r="E5601" t="str">
            <v>12,04</v>
          </cell>
        </row>
        <row r="5602">
          <cell r="A5602">
            <v>72221</v>
          </cell>
          <cell r="B5602" t="str">
            <v>RETIRADA DE PLACAS DIVISORIAS DE GRANILITE RETIRADAS DE DIVISORIAS EM CHAPAS OU TABUAS, SEM RETIRADA DO ENTARUGAM ENTO</v>
          </cell>
          <cell r="C5602" t="str">
            <v>M2</v>
          </cell>
          <cell r="D5602" t="str">
            <v>CR</v>
          </cell>
          <cell r="E5602" t="str">
            <v>12,04</v>
          </cell>
        </row>
        <row r="5603">
          <cell r="A5603">
            <v>72222</v>
          </cell>
          <cell r="B5603" t="str">
            <v>RETIRADAS DE DIVISORIAS EM CHAPAS OU TABUAS, SEM RETIRADA DO ENTARUGAM ENTO</v>
          </cell>
          <cell r="C5603" t="str">
            <v>M2</v>
          </cell>
          <cell r="D5603" t="str">
            <v>CR</v>
          </cell>
          <cell r="E5603" t="str">
            <v>6,37</v>
          </cell>
        </row>
        <row r="5604">
          <cell r="A5604">
            <v>72223</v>
          </cell>
          <cell r="B5604" t="str">
            <v>RETIRADAS DE DIVISORIAS EM CHAPAS OU TABUAS, COM RETIRADA DO ENTARUGAM ENTO</v>
          </cell>
          <cell r="C5604" t="str">
            <v>M2</v>
          </cell>
          <cell r="D5604" t="str">
            <v>CR</v>
          </cell>
          <cell r="E5604" t="str">
            <v>12,75</v>
          </cell>
        </row>
        <row r="5605">
          <cell r="A5605">
            <v>72224</v>
          </cell>
          <cell r="B5605" t="str">
            <v>DEMOLICAO DE TELHAS CERAMICAS OU DE VIDRO</v>
          </cell>
          <cell r="C5605" t="str">
            <v>M2</v>
          </cell>
          <cell r="D5605" t="str">
            <v>CR</v>
          </cell>
          <cell r="E5605" t="str">
            <v>7,22</v>
          </cell>
        </row>
        <row r="5606">
          <cell r="A5606">
            <v>72225</v>
          </cell>
          <cell r="B5606" t="str">
            <v>DEMOLICAO DE TELHAS ONDULADAS RETIRADA DE ESTRUTURA DE MADEIRA PONTALETEADA PARA TELHAS CERAMICAS OU DE VIDRO</v>
          </cell>
          <cell r="C5606" t="str">
            <v>M2</v>
          </cell>
          <cell r="D5606" t="str">
            <v>CR</v>
          </cell>
          <cell r="E5606" t="str">
            <v>3,01</v>
          </cell>
        </row>
        <row r="5607">
          <cell r="A5607">
            <v>72226</v>
          </cell>
          <cell r="B5607" t="str">
            <v>RETIRADA DE ESTRUTURA DE MADEIRA PONTALETEADA PARA TELHAS CERAMICAS OU DE VIDRO</v>
          </cell>
          <cell r="C5607" t="str">
            <v>M2</v>
          </cell>
          <cell r="D5607" t="str">
            <v>CR</v>
          </cell>
          <cell r="E5607" t="str">
            <v>8,39</v>
          </cell>
        </row>
        <row r="5608">
          <cell r="A5608">
            <v>72227</v>
          </cell>
          <cell r="B5608" t="str">
            <v xml:space="preserve">RETIRADA DE ESTRUTURA DE MADEIRA PONTALETEADA PARA TELHAS ONDULADAS RETIRADA DE ESTRUTURA DE MADEIRA COM TESOURAS PARA TELHAS CERAMICAS OU DE VIDRO </v>
          </cell>
          <cell r="C5608" t="str">
            <v>M2</v>
          </cell>
          <cell r="D5608" t="str">
            <v>CR</v>
          </cell>
          <cell r="E5608" t="str">
            <v>5,59</v>
          </cell>
        </row>
        <row r="5609">
          <cell r="A5609">
            <v>72228</v>
          </cell>
          <cell r="B5609" t="str">
            <v xml:space="preserve">RETIRADA DE ESTRUTURA DE MADEIRA COM TESOURAS PARA TELHAS CERAMICAS OU DE VIDRO </v>
          </cell>
          <cell r="C5609" t="str">
            <v>M2</v>
          </cell>
          <cell r="D5609" t="str">
            <v>CR</v>
          </cell>
          <cell r="E5609" t="str">
            <v>13,99</v>
          </cell>
        </row>
        <row r="5610">
          <cell r="A5610">
            <v>72229</v>
          </cell>
          <cell r="B5610" t="str">
            <v>RETIRADA DE ESTRUTURA DE MADEIRA COM TESOURAS PARA TELHAS ONDULADAS</v>
          </cell>
          <cell r="C5610" t="str">
            <v>M2</v>
          </cell>
          <cell r="D5610" t="str">
            <v>CR</v>
          </cell>
          <cell r="E5610" t="str">
            <v>11,19</v>
          </cell>
        </row>
        <row r="5611">
          <cell r="A5611">
            <v>72230</v>
          </cell>
          <cell r="B5611" t="str">
            <v>RETIRADA DE TELHAS DE CERAMICAS OU DE VIDRO</v>
          </cell>
          <cell r="C5611" t="str">
            <v>M2</v>
          </cell>
          <cell r="D5611" t="str">
            <v>CR</v>
          </cell>
          <cell r="E5611" t="str">
            <v>6,02</v>
          </cell>
        </row>
        <row r="5612">
          <cell r="A5612">
            <v>72231</v>
          </cell>
          <cell r="B5612" t="str">
            <v>RETIRADA DE TELHAS ONDULADAS</v>
          </cell>
          <cell r="C5612" t="str">
            <v>M2</v>
          </cell>
          <cell r="D5612" t="str">
            <v>CR</v>
          </cell>
          <cell r="E5612" t="str">
            <v>4,21</v>
          </cell>
        </row>
        <row r="5613">
          <cell r="A5613">
            <v>72232</v>
          </cell>
          <cell r="B5613" t="str">
            <v>RETIRADA DE CUMEEIRAS CERAMICAS</v>
          </cell>
          <cell r="C5613" t="str">
            <v>M</v>
          </cell>
          <cell r="D5613" t="str">
            <v>CR</v>
          </cell>
          <cell r="E5613" t="str">
            <v>3,61</v>
          </cell>
        </row>
        <row r="5614">
          <cell r="A5614">
            <v>72233</v>
          </cell>
          <cell r="B5614" t="str">
            <v>RETIRADA DE CUMEEIRAS EM ALUMINIO</v>
          </cell>
          <cell r="C5614" t="str">
            <v>M</v>
          </cell>
          <cell r="D5614" t="str">
            <v>CR</v>
          </cell>
          <cell r="E5614" t="str">
            <v>2,40</v>
          </cell>
        </row>
        <row r="5615">
          <cell r="A5615">
            <v>72235</v>
          </cell>
          <cell r="B5615" t="str">
            <v>DEMOLICAO DE ENTARUGAMENTO DE FORRO</v>
          </cell>
          <cell r="C5615" t="str">
            <v>M2</v>
          </cell>
          <cell r="D5615" t="str">
            <v>CR</v>
          </cell>
          <cell r="E5615" t="str">
            <v>4,81</v>
          </cell>
        </row>
        <row r="5616">
          <cell r="A5616">
            <v>72236</v>
          </cell>
          <cell r="B5616" t="str">
            <v>RETIRADA DE FORRO DE MADEIRA EM TABUAS</v>
          </cell>
          <cell r="C5616" t="str">
            <v>M2</v>
          </cell>
          <cell r="D5616" t="str">
            <v>CR</v>
          </cell>
          <cell r="E5616" t="str">
            <v>9,21</v>
          </cell>
        </row>
        <row r="5617">
          <cell r="A5617">
            <v>72237</v>
          </cell>
          <cell r="B5617" t="str">
            <v>RETIRADA DE ENTARUGAMENTO DE FORRO</v>
          </cell>
          <cell r="C5617" t="str">
            <v>M2</v>
          </cell>
          <cell r="D5617" t="str">
            <v>CR</v>
          </cell>
          <cell r="E5617" t="str">
            <v>11,19</v>
          </cell>
        </row>
        <row r="5618">
          <cell r="A5618">
            <v>72238</v>
          </cell>
          <cell r="B5618" t="str">
            <v>RETIRADA DE FORRO EM REGUAS DE PVC, INCLUSIVE RETIRADA DE PERFIS</v>
          </cell>
          <cell r="C5618" t="str">
            <v>M2</v>
          </cell>
          <cell r="D5618" t="str">
            <v>CR</v>
          </cell>
          <cell r="E5618" t="str">
            <v>5,59</v>
          </cell>
        </row>
        <row r="5619">
          <cell r="A5619">
            <v>72239</v>
          </cell>
          <cell r="B5619" t="str">
            <v>RETIRADA DE TACOS DE MADEIRA</v>
          </cell>
          <cell r="C5619" t="str">
            <v>M2</v>
          </cell>
          <cell r="D5619" t="str">
            <v>CR</v>
          </cell>
          <cell r="E5619" t="str">
            <v>4,22</v>
          </cell>
        </row>
        <row r="5620">
          <cell r="A5620">
            <v>72240</v>
          </cell>
          <cell r="B5620" t="str">
            <v>RETIRADA DE ASSOALHO DE MADEIRA, EXCLUSIVE RETIRADA DE VIGAMENTO</v>
          </cell>
          <cell r="C5620" t="str">
            <v>M2</v>
          </cell>
          <cell r="D5620" t="str">
            <v>CR</v>
          </cell>
          <cell r="E5620" t="str">
            <v>20,01</v>
          </cell>
        </row>
        <row r="5621">
          <cell r="A5621">
            <v>72241</v>
          </cell>
          <cell r="B5621" t="str">
            <v>RETIRADA DE ASSOALHO DE MADEIRA, INCLUSIVE RETIRADA DE VIGAMENTO</v>
          </cell>
          <cell r="C5621" t="str">
            <v>M2</v>
          </cell>
          <cell r="D5621" t="str">
            <v>CR</v>
          </cell>
          <cell r="E5621" t="str">
            <v>24,01</v>
          </cell>
        </row>
        <row r="5622">
          <cell r="A5622">
            <v>72242</v>
          </cell>
          <cell r="B5622" t="str">
            <v>RETIRADA DE RODAPES DE MADEIRA, INCLUSIVE RETIRADA DE CORDAO</v>
          </cell>
          <cell r="C5622" t="str">
            <v>M2</v>
          </cell>
          <cell r="D5622" t="str">
            <v>CR</v>
          </cell>
          <cell r="E5622" t="str">
            <v>4,28</v>
          </cell>
        </row>
        <row r="5623">
          <cell r="A5623">
            <v>73616</v>
          </cell>
          <cell r="B5623" t="str">
            <v>DEMOLICAO DE CONCRETO SIMPLES</v>
          </cell>
          <cell r="C5623" t="str">
            <v>M3</v>
          </cell>
          <cell r="D5623" t="str">
            <v>CR</v>
          </cell>
          <cell r="E5623" t="str">
            <v>177,50</v>
          </cell>
        </row>
        <row r="5624">
          <cell r="A5624">
            <v>73801</v>
          </cell>
          <cell r="B5624" t="str">
            <v>DEMOLICAO MANUAL DE PISO / CONTRAPISO</v>
          </cell>
        </row>
        <row r="5625">
          <cell r="A5625" t="str">
            <v>73801/001</v>
          </cell>
          <cell r="B5625" t="str">
            <v>DEMOLICAO DE PISO DE ALTA RESISTENCIA DEMOLICAO DE CAMADA DE ASSENTAMENTO/CONTRAPISO COM USO DE PONTEIRO, ES PESSURA ATE 4CM</v>
          </cell>
          <cell r="C5625" t="str">
            <v>M2</v>
          </cell>
          <cell r="D5625" t="str">
            <v>CR</v>
          </cell>
          <cell r="E5625" t="str">
            <v>18,06</v>
          </cell>
        </row>
        <row r="5626">
          <cell r="A5626" t="str">
            <v>73801/002</v>
          </cell>
          <cell r="B5626" t="str">
            <v>DEMOLICAO DE CAMADA DE ASSENTAMENTO/CONTRAPISO COM USO DE PONTEIRO, ES PESSURA ATE 4CM</v>
          </cell>
          <cell r="C5626" t="str">
            <v>M2</v>
          </cell>
          <cell r="D5626" t="str">
            <v>CR</v>
          </cell>
          <cell r="E5626" t="str">
            <v>18,06</v>
          </cell>
        </row>
        <row r="5627">
          <cell r="A5627">
            <v>73802</v>
          </cell>
          <cell r="B5627" t="str">
            <v>DEMOLICAO MANUAL DE REVESTIMENTOS EM PAREDES</v>
          </cell>
        </row>
        <row r="5628">
          <cell r="A5628" t="str">
            <v>73802/001</v>
          </cell>
          <cell r="B5628" t="str">
            <v>DEMOLICAO DE REVESTIMENTO DE ARGAMASSA DE CAL E AREIA</v>
          </cell>
          <cell r="C5628" t="str">
            <v>M2</v>
          </cell>
          <cell r="D5628" t="str">
            <v>CR</v>
          </cell>
          <cell r="E5628" t="str">
            <v>6,02</v>
          </cell>
        </row>
        <row r="5629">
          <cell r="A5629">
            <v>73874</v>
          </cell>
          <cell r="B5629" t="str">
            <v>REMOCAO DE PINTURAS COM JATEAMENTO DE AREIA</v>
          </cell>
        </row>
        <row r="5630">
          <cell r="A5630" t="str">
            <v>73874/001</v>
          </cell>
          <cell r="B5630" t="str">
            <v>REMOCAO DE PINTURAS COM JATEAMENTO DE AREIA, EM SUPERFICIES METALICAS</v>
          </cell>
          <cell r="C5630" t="str">
            <v>M2</v>
          </cell>
          <cell r="D5630" t="str">
            <v>CR</v>
          </cell>
          <cell r="E5630" t="str">
            <v>27,08</v>
          </cell>
        </row>
        <row r="5631">
          <cell r="A5631">
            <v>73895</v>
          </cell>
          <cell r="B5631" t="str">
            <v>DEMOLICAO PISO MARMORE/SOLEIRA/PEITORIL/ESCADA</v>
          </cell>
        </row>
        <row r="5632">
          <cell r="A5632" t="str">
            <v>73895/001</v>
          </cell>
          <cell r="B5632" t="str">
            <v>DEMOLICAO DE PISO DE MARMORE E ARGAMASSA DE ASSENTAMENTO</v>
          </cell>
          <cell r="C5632" t="str">
            <v>M2</v>
          </cell>
          <cell r="D5632" t="str">
            <v>CR</v>
          </cell>
          <cell r="E5632" t="str">
            <v>7,31</v>
          </cell>
        </row>
        <row r="5633">
          <cell r="A5633">
            <v>73896</v>
          </cell>
          <cell r="B5633" t="str">
            <v>RETIRADA DE AZULEJOS OU LADRILHOS</v>
          </cell>
        </row>
        <row r="5634">
          <cell r="A5634" t="str">
            <v>73896/001</v>
          </cell>
          <cell r="B5634" t="str">
            <v>RETIRADA CUIDADOSA DE AZULEJOS/LADRILHOS E ARGAMASSA DE ASSENTAMENTO</v>
          </cell>
          <cell r="C5634" t="str">
            <v>M2</v>
          </cell>
          <cell r="D5634" t="str">
            <v>CR</v>
          </cell>
          <cell r="E5634" t="str">
            <v>40,65</v>
          </cell>
        </row>
        <row r="5635">
          <cell r="A5635">
            <v>73899</v>
          </cell>
          <cell r="B5635" t="str">
            <v xml:space="preserve">DEMOLICAO DE ALVENARIA DE TIJOLOS S/REAPROVEITAMENTO DEMOLICAO DE ALVENARIA DE TIJOLOS MACICOS S/REAPROVEITAMENTO </v>
          </cell>
        </row>
        <row r="5636">
          <cell r="A5636" t="str">
            <v>73899/001</v>
          </cell>
          <cell r="B5636" t="str">
            <v xml:space="preserve">DEMOLICAO DE ALVENARIA DE TIJOLOS MACICOS S/REAPROVEITAMENTO </v>
          </cell>
          <cell r="C5636" t="str">
            <v>M3</v>
          </cell>
          <cell r="D5636" t="str">
            <v>CR</v>
          </cell>
          <cell r="E5636" t="str">
            <v>54,61</v>
          </cell>
        </row>
        <row r="5637">
          <cell r="A5637" t="str">
            <v>73899/002</v>
          </cell>
          <cell r="B5637" t="str">
            <v>DEMOLICAO DE ALVENARIA DE TIJOLOS FURADOS S/REAPROVEITAMENTO DEMOLICAO MANUAL CONCRETO ARMADO (PILAR / VIGA / LAJE) - INCL EMPILHAC AO LATERAL NO CANTEIRO</v>
          </cell>
          <cell r="C5637" t="str">
            <v>M3</v>
          </cell>
          <cell r="D5637" t="str">
            <v>CR</v>
          </cell>
          <cell r="E5637" t="str">
            <v>68,26</v>
          </cell>
        </row>
        <row r="5638">
          <cell r="A5638">
            <v>84152</v>
          </cell>
          <cell r="B5638" t="str">
            <v>DEMOLICAO MANUAL CONCRETO ARMADO (PILAR / VIGA / LAJE) - INCL EMPILHAC AO LATERAL NO CANTEIRO</v>
          </cell>
          <cell r="C5638" t="str">
            <v>M3</v>
          </cell>
          <cell r="D5638" t="str">
            <v>CR</v>
          </cell>
          <cell r="E5638" t="str">
            <v>232,11</v>
          </cell>
        </row>
        <row r="5639">
          <cell r="A5639">
            <v>85332</v>
          </cell>
          <cell r="B5639" t="str">
            <v>RETIRADA DE APARELHOS DE ILUMINACAO C/ REAPROVEITAMENTO DE LAMPADAS</v>
          </cell>
          <cell r="C5639" t="str">
            <v>UN</v>
          </cell>
          <cell r="D5639" t="str">
            <v>CR</v>
          </cell>
          <cell r="E5639" t="str">
            <v>4,02</v>
          </cell>
        </row>
        <row r="5640">
          <cell r="A5640">
            <v>85333</v>
          </cell>
          <cell r="B5640" t="str">
            <v>RETIRADA DE APARELHOS SANITARIOS</v>
          </cell>
          <cell r="C5640" t="str">
            <v>UN</v>
          </cell>
          <cell r="D5640" t="str">
            <v>CR</v>
          </cell>
          <cell r="E5640" t="str">
            <v>14,07</v>
          </cell>
        </row>
        <row r="5641">
          <cell r="A5641">
            <v>85334</v>
          </cell>
          <cell r="B5641" t="str">
            <v>RETIRADA DE ESQUADRIAS METALICAS</v>
          </cell>
          <cell r="C5641" t="str">
            <v>M2</v>
          </cell>
          <cell r="D5641" t="str">
            <v>CR</v>
          </cell>
          <cell r="E5641" t="str">
            <v>12,04</v>
          </cell>
        </row>
        <row r="5642">
          <cell r="A5642">
            <v>85335</v>
          </cell>
          <cell r="B5642" t="str">
            <v>RETIRADA DE MEIO FIO C/ EMPILHAMENTO E S/ REMOCAO RETIRADA DE TUBULACAO DE FERRO GALVANIZADO S/ ESCAVACAO OU RASGO EM AL VENARIA</v>
          </cell>
          <cell r="C5642" t="str">
            <v>M</v>
          </cell>
          <cell r="D5642" t="str">
            <v>CR</v>
          </cell>
          <cell r="E5642" t="str">
            <v>5,91</v>
          </cell>
        </row>
        <row r="5643">
          <cell r="A5643">
            <v>85336</v>
          </cell>
          <cell r="B5643" t="str">
            <v>RETIRADA DE TUBULACAO DE FERRO GALVANIZADO S/ ESCAVACAO OU RASGO EM AL VENARIA</v>
          </cell>
          <cell r="C5643" t="str">
            <v>M</v>
          </cell>
          <cell r="D5643" t="str">
            <v>CR</v>
          </cell>
          <cell r="E5643" t="str">
            <v>4,02</v>
          </cell>
        </row>
        <row r="5644">
          <cell r="A5644">
            <v>85362</v>
          </cell>
          <cell r="B5644" t="str">
            <v>DEMOLICAO DE DIVISORIAS EM PLACAS DE MARMORITE OU DE CONCRETO</v>
          </cell>
          <cell r="C5644" t="str">
            <v>M2</v>
          </cell>
          <cell r="D5644" t="str">
            <v>CR</v>
          </cell>
          <cell r="E5644" t="str">
            <v>9,63</v>
          </cell>
        </row>
        <row r="5645">
          <cell r="A5645">
            <v>85364</v>
          </cell>
          <cell r="B5645" t="str">
            <v>DEMOLICAO MANUAL DE ESTRUTURA DE CONCRETO ARMADO</v>
          </cell>
          <cell r="C5645" t="str">
            <v>M3</v>
          </cell>
          <cell r="D5645" t="str">
            <v>CR</v>
          </cell>
          <cell r="E5645" t="str">
            <v>177,50</v>
          </cell>
        </row>
        <row r="5646">
          <cell r="A5646">
            <v>85365</v>
          </cell>
          <cell r="B5646" t="str">
            <v>DEMOLICAO MANUAL DE PAVIMENTACAO EM MACADAME BETUMINOSO</v>
          </cell>
          <cell r="C5646" t="str">
            <v>M3</v>
          </cell>
          <cell r="D5646" t="str">
            <v>CR</v>
          </cell>
          <cell r="E5646" t="str">
            <v>44,55</v>
          </cell>
        </row>
        <row r="5647">
          <cell r="A5647">
            <v>85366</v>
          </cell>
          <cell r="B5647" t="str">
            <v>DEMOLICAO MANUAL DE PAVIMENTACAO EM CONCRETO ASFALTICO, ESPESSURA 5CM</v>
          </cell>
          <cell r="C5647" t="str">
            <v>M2</v>
          </cell>
          <cell r="D5647" t="str">
            <v>CR</v>
          </cell>
          <cell r="E5647" t="str">
            <v>15,65</v>
          </cell>
        </row>
        <row r="5648">
          <cell r="A5648">
            <v>85367</v>
          </cell>
          <cell r="B5648" t="str">
            <v>DEMOLICAO DE PISO EM LADRILHO COM ARGAMASSA</v>
          </cell>
          <cell r="C5648" t="str">
            <v>M2</v>
          </cell>
          <cell r="D5648" t="str">
            <v>CR</v>
          </cell>
          <cell r="E5648" t="str">
            <v>11,65</v>
          </cell>
        </row>
        <row r="5649">
          <cell r="A5649">
            <v>85369</v>
          </cell>
          <cell r="B5649" t="str">
            <v>REMOCAO DE FORRO DE MADEIRA (LAMBRI) C/ REAPROVEITAMENTO DEMOLICAO MANUAL DE LAJE PREMOLDADA COM TRANSPORTE E CARGA EM CAMINHAO BASCULANTE</v>
          </cell>
          <cell r="C5649" t="str">
            <v>M2</v>
          </cell>
          <cell r="D5649" t="str">
            <v>CR</v>
          </cell>
          <cell r="E5649" t="str">
            <v>27,30</v>
          </cell>
        </row>
        <row r="5650">
          <cell r="A5650">
            <v>85370</v>
          </cell>
          <cell r="B5650" t="str">
            <v>DEMOLICAO MANUAL DE LAJE PREMOLDADA COM TRANSPORTE E CARGA EM CAMINHAO BASCULANTE</v>
          </cell>
          <cell r="C5650" t="str">
            <v>M3</v>
          </cell>
          <cell r="D5650" t="str">
            <v>CR</v>
          </cell>
          <cell r="E5650" t="str">
            <v>184,84</v>
          </cell>
        </row>
        <row r="5651">
          <cell r="A5651">
            <v>85371</v>
          </cell>
          <cell r="B5651" t="str">
            <v>REMOCAO DE PISO EM CARPETE</v>
          </cell>
          <cell r="C5651" t="str">
            <v>M2</v>
          </cell>
          <cell r="D5651" t="str">
            <v>CR</v>
          </cell>
          <cell r="E5651" t="str">
            <v>2,24</v>
          </cell>
        </row>
        <row r="5652">
          <cell r="A5652">
            <v>85372</v>
          </cell>
          <cell r="B5652" t="str">
            <v>DEMOLICAO DE FORRO DE GESSO</v>
          </cell>
          <cell r="C5652" t="str">
            <v>M2</v>
          </cell>
          <cell r="D5652" t="str">
            <v>CR</v>
          </cell>
          <cell r="E5652" t="str">
            <v>1,80</v>
          </cell>
        </row>
        <row r="5653">
          <cell r="A5653">
            <v>85373</v>
          </cell>
          <cell r="B5653" t="str">
            <v>DEMOLICAO DE CAIBROS E RIPAS</v>
          </cell>
          <cell r="C5653" t="str">
            <v>M2</v>
          </cell>
          <cell r="D5653" t="str">
            <v>CR</v>
          </cell>
          <cell r="E5653" t="str">
            <v>4,27</v>
          </cell>
        </row>
        <row r="5654">
          <cell r="A5654">
            <v>85374</v>
          </cell>
          <cell r="B5654" t="str">
            <v>REMOCAO DE DISPOSITIVOS PARA FUNCIONAMENTO DE APARELHOS SANITARIOS</v>
          </cell>
          <cell r="C5654" t="str">
            <v>UN</v>
          </cell>
          <cell r="D5654" t="str">
            <v>CR</v>
          </cell>
          <cell r="E5654" t="str">
            <v>8,02</v>
          </cell>
        </row>
        <row r="5655">
          <cell r="A5655">
            <v>85375</v>
          </cell>
          <cell r="B5655" t="str">
            <v>REMOCAO DE BLOKRET COM EMPILHAMENTO</v>
          </cell>
          <cell r="C5655" t="str">
            <v>M2</v>
          </cell>
          <cell r="D5655" t="str">
            <v>CR</v>
          </cell>
          <cell r="E5655" t="str">
            <v>9,55</v>
          </cell>
        </row>
        <row r="5656">
          <cell r="A5656">
            <v>85376</v>
          </cell>
          <cell r="B5656" t="str">
            <v>DEMOLICAO DE PISO VINILICO</v>
          </cell>
          <cell r="C5656" t="str">
            <v>M2</v>
          </cell>
          <cell r="D5656" t="str">
            <v>CR</v>
          </cell>
          <cell r="E5656" t="str">
            <v>4,09</v>
          </cell>
        </row>
        <row r="5657">
          <cell r="A5657">
            <v>85377</v>
          </cell>
          <cell r="B5657" t="str">
            <v>DESMONTAGEM E REMOCAO DE DIVISORIAS DE MARMORE OU GRANITO</v>
          </cell>
          <cell r="C5657" t="str">
            <v>M2</v>
          </cell>
          <cell r="D5657" t="str">
            <v>CR</v>
          </cell>
          <cell r="E5657" t="str">
            <v>30,71</v>
          </cell>
        </row>
        <row r="5658">
          <cell r="A5658">
            <v>85378</v>
          </cell>
          <cell r="B5658" t="str">
            <v>DESMONTAGEM E REMOCAO DE PAINEIS DE DIVISORIAS DE MADEIRA</v>
          </cell>
          <cell r="C5658" t="str">
            <v>M2</v>
          </cell>
          <cell r="D5658" t="str">
            <v>CR</v>
          </cell>
          <cell r="E5658" t="str">
            <v>29,12</v>
          </cell>
        </row>
        <row r="5659">
          <cell r="A5659">
            <v>85379</v>
          </cell>
          <cell r="B5659" t="str">
            <v xml:space="preserve">DEMOLICAO DE CERCA DE ARAME FARPADO E MOUROES DE CONCRETO S/ REMOCAO RETIRADA DE COBERTURA COM TELHA ARDOSIA, INCLUINDO ESTRUTURA DE MADEIR A </v>
          </cell>
          <cell r="C5659" t="str">
            <v>M</v>
          </cell>
          <cell r="D5659" t="str">
            <v>CR</v>
          </cell>
          <cell r="E5659" t="str">
            <v>1,80</v>
          </cell>
        </row>
        <row r="5660">
          <cell r="A5660">
            <v>85381</v>
          </cell>
          <cell r="B5660" t="str">
            <v xml:space="preserve">RETIRADA DE COBERTURA COM TELHA ARDOSIA, INCLUINDO ESTRUTURA DE MADEIR A </v>
          </cell>
          <cell r="C5660" t="str">
            <v>M2</v>
          </cell>
          <cell r="D5660" t="str">
            <v>CR</v>
          </cell>
          <cell r="E5660" t="str">
            <v>48,24</v>
          </cell>
        </row>
        <row r="5661">
          <cell r="A5661">
            <v>85382</v>
          </cell>
          <cell r="B5661" t="str">
            <v>REMOCAO DE PROTECAO MECANICA DE IMPERMEABILIZACAO</v>
          </cell>
          <cell r="C5661" t="str">
            <v>M2</v>
          </cell>
          <cell r="D5661" t="str">
            <v>CR</v>
          </cell>
          <cell r="E5661" t="str">
            <v>15,05</v>
          </cell>
        </row>
        <row r="5662">
          <cell r="A5662">
            <v>85383</v>
          </cell>
          <cell r="B5662" t="str">
            <v>REMOCAO DE CALHAS E CONDUTORES DE AGUAS PLUVIAIS</v>
          </cell>
          <cell r="C5662" t="str">
            <v>M</v>
          </cell>
          <cell r="D5662" t="str">
            <v>CR</v>
          </cell>
          <cell r="E5662" t="str">
            <v>2,40</v>
          </cell>
        </row>
        <row r="5663">
          <cell r="A5663">
            <v>85384</v>
          </cell>
          <cell r="B5663" t="str">
            <v>REMOCAO MANUAL DE PASSEIO EM PEDRA PORTUGUESA</v>
          </cell>
          <cell r="C5663" t="str">
            <v>M2</v>
          </cell>
          <cell r="D5663" t="str">
            <v>CR</v>
          </cell>
          <cell r="E5663" t="str">
            <v>6,62</v>
          </cell>
        </row>
        <row r="5664">
          <cell r="A5664">
            <v>85386</v>
          </cell>
          <cell r="B5664" t="str">
            <v>REMOCAO MANUAL DE PAVIMENTACAO DE LAJOES DE GRANITO EM PASSEIOS</v>
          </cell>
          <cell r="C5664" t="str">
            <v>M2</v>
          </cell>
          <cell r="D5664" t="str">
            <v>CR</v>
          </cell>
          <cell r="E5664" t="str">
            <v>14,45</v>
          </cell>
        </row>
        <row r="5665">
          <cell r="A5665">
            <v>85387</v>
          </cell>
          <cell r="B5665" t="str">
            <v>REMOCAO MANUAL DE ENTULHO</v>
          </cell>
          <cell r="C5665" t="str">
            <v>M3</v>
          </cell>
          <cell r="D5665" t="str">
            <v>CR</v>
          </cell>
          <cell r="E5665" t="str">
            <v>43,35</v>
          </cell>
        </row>
        <row r="5666">
          <cell r="A5666">
            <v>85389</v>
          </cell>
          <cell r="B5666" t="str">
            <v>REMOCAO TUBULACAO FF C/ DN 400 A 600MM EXCLUINDO ESCAVACAO/REATERRO</v>
          </cell>
          <cell r="C5666" t="str">
            <v>M</v>
          </cell>
          <cell r="D5666" t="str">
            <v>CR</v>
          </cell>
          <cell r="E5666" t="str">
            <v>60,54</v>
          </cell>
        </row>
        <row r="5667">
          <cell r="A5667">
            <v>85390</v>
          </cell>
          <cell r="B5667" t="str">
            <v>REMOCAO TUBULACAO FF C/ DN 50 A 300MM EXCLUINDO ESCAVACAO/REATERRO</v>
          </cell>
          <cell r="C5667" t="str">
            <v>M</v>
          </cell>
          <cell r="D5667" t="str">
            <v>CR</v>
          </cell>
          <cell r="E5667" t="str">
            <v>30,13</v>
          </cell>
        </row>
        <row r="5668">
          <cell r="A5668">
            <v>85392</v>
          </cell>
          <cell r="B5668" t="str">
            <v>REMOCAO TUBULACAO FF C/ DN 700 A 1200MM EXCLUINDO ESCAVACAO/REATERRO</v>
          </cell>
          <cell r="C5668" t="str">
            <v>M</v>
          </cell>
          <cell r="D5668" t="str">
            <v>CR</v>
          </cell>
          <cell r="E5668" t="str">
            <v>147,83</v>
          </cell>
        </row>
        <row r="5669">
          <cell r="A5669">
            <v>85397</v>
          </cell>
          <cell r="B5669" t="str">
            <v>RETIRADA DE AZULEJO COLADO</v>
          </cell>
          <cell r="C5669" t="str">
            <v>M2</v>
          </cell>
          <cell r="D5669" t="str">
            <v>CR</v>
          </cell>
          <cell r="E5669" t="str">
            <v>16,38</v>
          </cell>
        </row>
        <row r="5670">
          <cell r="A5670">
            <v>85406</v>
          </cell>
          <cell r="B5670" t="str">
            <v>REMOCAO DE AZULEJO E SUBSTRATO DE ADERENCIA EM ARGAMASSA</v>
          </cell>
          <cell r="C5670" t="str">
            <v>M2</v>
          </cell>
          <cell r="D5670" t="str">
            <v>CR</v>
          </cell>
          <cell r="E5670" t="str">
            <v>34,13</v>
          </cell>
        </row>
        <row r="5671">
          <cell r="A5671">
            <v>85407</v>
          </cell>
          <cell r="B5671" t="str">
            <v>REMOCAO DE FIACAO ELETRICA</v>
          </cell>
          <cell r="C5671" t="str">
            <v>M</v>
          </cell>
          <cell r="D5671" t="str">
            <v>CR</v>
          </cell>
          <cell r="E5671" t="str">
            <v>7,38</v>
          </cell>
        </row>
        <row r="5672">
          <cell r="A5672">
            <v>85408</v>
          </cell>
          <cell r="B5672" t="str">
            <v>REMOCAO DE PEITORIL EM MARMORE OU GRANITO</v>
          </cell>
          <cell r="C5672" t="str">
            <v>M2</v>
          </cell>
          <cell r="D5672" t="str">
            <v>CR</v>
          </cell>
          <cell r="E5672" t="str">
            <v>24,57</v>
          </cell>
        </row>
        <row r="5673">
          <cell r="A5673">
            <v>85409</v>
          </cell>
          <cell r="B5673" t="str">
            <v>REMOCAO DE PISO EM PLACAS DE BORRACHA COLADA</v>
          </cell>
          <cell r="C5673" t="str">
            <v>M2</v>
          </cell>
          <cell r="D5673" t="str">
            <v>CR</v>
          </cell>
          <cell r="E5673" t="str">
            <v>5,02</v>
          </cell>
        </row>
        <row r="5674">
          <cell r="A5674">
            <v>85410</v>
          </cell>
          <cell r="B5674" t="str">
            <v>REMOCAO DE RALO SECO OU SIFONADO</v>
          </cell>
          <cell r="C5674" t="str">
            <v>UN</v>
          </cell>
          <cell r="D5674" t="str">
            <v>CR</v>
          </cell>
          <cell r="E5674" t="str">
            <v>11,73</v>
          </cell>
        </row>
        <row r="5675">
          <cell r="A5675">
            <v>85411</v>
          </cell>
          <cell r="B5675" t="str">
            <v>REMOCAO DE RODAPE CERAMICO</v>
          </cell>
          <cell r="C5675" t="str">
            <v>M</v>
          </cell>
          <cell r="D5675" t="str">
            <v>CR</v>
          </cell>
          <cell r="E5675" t="str">
            <v>2,57</v>
          </cell>
        </row>
        <row r="5676">
          <cell r="A5676">
            <v>85412</v>
          </cell>
          <cell r="B5676" t="str">
            <v>REMOCAO DE RODAPE DE MARMORE OU GRANITO</v>
          </cell>
          <cell r="C5676" t="str">
            <v>M</v>
          </cell>
          <cell r="D5676" t="str">
            <v>CR</v>
          </cell>
          <cell r="E5676" t="str">
            <v>3,68</v>
          </cell>
        </row>
        <row r="5677">
          <cell r="A5677">
            <v>85413</v>
          </cell>
          <cell r="B5677" t="str">
            <v>REMOCAO DE RODAPE VINILICO OU DE BORRACHA COLADA</v>
          </cell>
          <cell r="C5677" t="str">
            <v>M</v>
          </cell>
          <cell r="D5677" t="str">
            <v>CR</v>
          </cell>
          <cell r="E5677" t="str">
            <v>2,01</v>
          </cell>
        </row>
        <row r="5678">
          <cell r="A5678">
            <v>85414</v>
          </cell>
          <cell r="B5678" t="str">
            <v>REMOCAO DE RUFO OU CALHA METALICA</v>
          </cell>
          <cell r="C5678" t="str">
            <v>M</v>
          </cell>
          <cell r="D5678" t="str">
            <v>CR</v>
          </cell>
          <cell r="E5678" t="str">
            <v>5,31</v>
          </cell>
        </row>
        <row r="5679">
          <cell r="A5679">
            <v>85415</v>
          </cell>
          <cell r="B5679" t="str">
            <v>REMOCAO DE DISPOSITIVOS PARA FUNCIONAMENTO DE PIA DE COZINHA</v>
          </cell>
          <cell r="C5679" t="str">
            <v>UN</v>
          </cell>
          <cell r="D5679" t="str">
            <v>CR</v>
          </cell>
          <cell r="E5679" t="str">
            <v>7,33</v>
          </cell>
        </row>
        <row r="5680">
          <cell r="A5680">
            <v>85416</v>
          </cell>
          <cell r="B5680" t="str">
            <v>REMOCAO DE TOMADAS OU INTERRUPTORES ELETRICOS RETIRADA DE TUBULACAO HIDROSSANITARIA APARENTE COM CONEXOES, Ø 1/2" A 2"</v>
          </cell>
          <cell r="C5680" t="str">
            <v>UN</v>
          </cell>
          <cell r="D5680" t="str">
            <v>CR</v>
          </cell>
          <cell r="E5680" t="str">
            <v>10,12</v>
          </cell>
        </row>
        <row r="5681">
          <cell r="A5681">
            <v>85417</v>
          </cell>
          <cell r="B5681" t="str">
            <v>RETIRADA DE TUBULACAO HIDROSSANITARIA APARENTE COM CONEXOES, Ø 1/2" A 2"</v>
          </cell>
          <cell r="C5681" t="str">
            <v>M</v>
          </cell>
          <cell r="D5681" t="str">
            <v>CR</v>
          </cell>
          <cell r="E5681" t="str">
            <v>2,95</v>
          </cell>
        </row>
        <row r="5682">
          <cell r="A5682">
            <v>85418</v>
          </cell>
          <cell r="B5682" t="str">
            <v>RETIRADA DE TUBULACAO HIDROSSANITARIA EMBUTIDA COM CONEXOES Ø 1/2" A 2 "</v>
          </cell>
          <cell r="C5682" t="str">
            <v>M</v>
          </cell>
          <cell r="D5682" t="str">
            <v>CR</v>
          </cell>
          <cell r="E5682" t="str">
            <v>5,86</v>
          </cell>
        </row>
        <row r="5683">
          <cell r="A5683">
            <v>85419</v>
          </cell>
          <cell r="B5683" t="str">
            <v>RETIRADA DE TUBULACAO HIDROSSANITARIA APARENTE COM CONEXOES, Ø 2 1/2" A 4"</v>
          </cell>
          <cell r="C5683" t="str">
            <v>M</v>
          </cell>
          <cell r="D5683" t="str">
            <v>CR</v>
          </cell>
          <cell r="E5683" t="str">
            <v>3,66</v>
          </cell>
        </row>
        <row r="5684">
          <cell r="A5684">
            <v>85420</v>
          </cell>
          <cell r="B5684" t="str">
            <v xml:space="preserve">RETIRADA DE TUBULACAO HIDROSSANITARIA EMBUTIDA COM CONEXOES, Ø 2 1/2" A 4" </v>
          </cell>
          <cell r="C5684" t="str">
            <v>M</v>
          </cell>
          <cell r="D5684" t="str">
            <v>CR</v>
          </cell>
          <cell r="E5684" t="str">
            <v>8,80</v>
          </cell>
        </row>
        <row r="5685">
          <cell r="A5685">
            <v>85421</v>
          </cell>
          <cell r="B5685" t="str">
            <v>REMOCAO DE VIDRO COMUM</v>
          </cell>
          <cell r="C5685" t="str">
            <v>M2</v>
          </cell>
          <cell r="D5685" t="str">
            <v>CR</v>
          </cell>
          <cell r="E5685" t="str">
            <v>9,66</v>
          </cell>
        </row>
        <row r="5686">
          <cell r="A5686">
            <v>89263</v>
          </cell>
          <cell r="B5686" t="str">
            <v>DEMOLICAO DE ESTRUTURA METALICA SEM REMOCAO</v>
          </cell>
          <cell r="C5686" t="str">
            <v>M2</v>
          </cell>
          <cell r="D5686" t="str">
            <v>CR</v>
          </cell>
          <cell r="E5686" t="str">
            <v>23,77</v>
          </cell>
        </row>
        <row r="5687">
          <cell r="A5687" t="str">
            <v>0016</v>
          </cell>
          <cell r="B5687" t="str">
            <v>LIGACOES PROVISORIAS</v>
          </cell>
        </row>
        <row r="5688">
          <cell r="A5688">
            <v>73960</v>
          </cell>
          <cell r="B5688" t="str">
            <v>LIGACOES PROVISORIAS AGUA / ESGOTO / ELETRICA / FORCA INSTAL/LIGACAO PROVISORIA ELETRICA BAIXA TENSAO P/CANT OBRA OBRA,M3-CHAVE 100A CARGA 3KWH,20CV EXCL FORN MEDIDOR</v>
          </cell>
        </row>
        <row r="5689">
          <cell r="A5689" t="str">
            <v>73960/001</v>
          </cell>
          <cell r="B5689" t="str">
            <v>INSTAL/LIGACAO PROVISORIA ELETRICA BAIXA TENSAO P/CANT OBRA OBRA,M3-CHAVE 100A CARGA 3KWH,20CV EXCL FORN MEDIDOR</v>
          </cell>
          <cell r="C5689" t="str">
            <v>UN</v>
          </cell>
          <cell r="D5689" t="str">
            <v>CR</v>
          </cell>
          <cell r="E5689" t="str">
            <v>1.245,68</v>
          </cell>
        </row>
        <row r="5690">
          <cell r="A5690" t="str">
            <v>0233</v>
          </cell>
          <cell r="B5690" t="str">
            <v>SINALIZACAO DO CANTEIRO DE OBRAS INSTALAÇÃO DE GAMBIARRA PARA SINALIZAÇÃO, PADRÃO 20 M, INCLUINDO LÂMPA DA, BOCAL E BALDE A CADA 2 M</v>
          </cell>
        </row>
        <row r="5691">
          <cell r="A5691">
            <v>73683</v>
          </cell>
          <cell r="B5691" t="str">
            <v>INSTALAÇÃO DE GAMBIARRA PARA SINALIZAÇÃO, PADRÃO 20 M, INCLUINDO LÂMPA DA, BOCAL E BALDE A CADA 2 M</v>
          </cell>
          <cell r="C5691" t="str">
            <v>UN</v>
          </cell>
          <cell r="D5691" t="str">
            <v>CR</v>
          </cell>
          <cell r="E5691" t="str">
            <v>45,39</v>
          </cell>
        </row>
        <row r="5692">
          <cell r="A5692">
            <v>85423</v>
          </cell>
          <cell r="B5692" t="str">
            <v>ISOLAMENTO DE OBRA COM TELA PLASTICA COM MALHA DE 5MM ISOLAMENTO DE OBRA COM TELA PLASTICA COM MALHA DE 5MM E ESTRUTURA DE M ADEIRA PONTALETEADA</v>
          </cell>
          <cell r="C5692" t="str">
            <v>M2</v>
          </cell>
          <cell r="D5692" t="str">
            <v>CR</v>
          </cell>
          <cell r="E5692" t="str">
            <v>6,84</v>
          </cell>
        </row>
        <row r="5693">
          <cell r="A5693">
            <v>85424</v>
          </cell>
          <cell r="B5693" t="str">
            <v>ISOLAMENTO DE OBRA COM TELA PLASTICA COM MALHA DE 5MM E ESTRUTURA DE M ADEIRA PONTALETEADA</v>
          </cell>
          <cell r="C5693" t="str">
            <v>M2</v>
          </cell>
          <cell r="D5693" t="str">
            <v>CR</v>
          </cell>
          <cell r="E5693" t="str">
            <v>18,15</v>
          </cell>
        </row>
        <row r="5694">
          <cell r="A5694" t="str">
            <v>0006</v>
          </cell>
          <cell r="B5694" t="str">
            <v>CONTROLE TECNOLOGICO</v>
          </cell>
        </row>
        <row r="5695">
          <cell r="A5695">
            <v>72742</v>
          </cell>
          <cell r="B5695" t="str">
            <v>ENSAIO DE RECEBIMENTO E ACEITACAO DE CIMENTO PORTLAND</v>
          </cell>
          <cell r="C5695" t="str">
            <v>UN</v>
          </cell>
          <cell r="D5695" t="str">
            <v>CR</v>
          </cell>
          <cell r="E5695" t="str">
            <v>396,81</v>
          </cell>
        </row>
        <row r="5696">
          <cell r="A5696">
            <v>72743</v>
          </cell>
          <cell r="B5696" t="str">
            <v>ENSAIO DE RECEBIMENTO E ACEITACAO DE AGREGADO GRAUDO</v>
          </cell>
          <cell r="C5696" t="str">
            <v>UN</v>
          </cell>
          <cell r="D5696" t="str">
            <v>CR</v>
          </cell>
          <cell r="E5696" t="str">
            <v>198,40</v>
          </cell>
        </row>
        <row r="5697">
          <cell r="A5697">
            <v>73900</v>
          </cell>
          <cell r="B5697" t="str">
            <v>ENSAIOS TECNOLÓGICO DE ASFALTO</v>
          </cell>
        </row>
        <row r="5698">
          <cell r="A5698" t="str">
            <v>73900/001</v>
          </cell>
          <cell r="B5698" t="str">
            <v>ENSAIOS DE IMPRIMACAO - ASFALTO DILUIDO</v>
          </cell>
          <cell r="C5698" t="str">
            <v>M2</v>
          </cell>
          <cell r="D5698" t="str">
            <v>CR</v>
          </cell>
          <cell r="E5698" t="str">
            <v>0,03</v>
          </cell>
        </row>
        <row r="5699">
          <cell r="A5699" t="str">
            <v>73900/002</v>
          </cell>
          <cell r="B5699" t="str">
            <v>ENSAIOS DE TRATAMENTO SUPERFICIAL SIMPLES - COM CAP</v>
          </cell>
          <cell r="C5699" t="str">
            <v>M2</v>
          </cell>
          <cell r="D5699" t="str">
            <v>CR</v>
          </cell>
          <cell r="E5699" t="str">
            <v>0,09</v>
          </cell>
        </row>
        <row r="5700">
          <cell r="A5700" t="str">
            <v>73900/003</v>
          </cell>
          <cell r="B5700" t="str">
            <v>ENSAIOS DE TRATAMENTO SUPERFICIAL SIMPLES - COM EMULSAO ASFALTICA</v>
          </cell>
          <cell r="C5700" t="str">
            <v>M2</v>
          </cell>
          <cell r="D5700" t="str">
            <v>CR</v>
          </cell>
          <cell r="E5700" t="str">
            <v>0,10</v>
          </cell>
        </row>
        <row r="5701">
          <cell r="A5701" t="str">
            <v>73900/004</v>
          </cell>
          <cell r="B5701" t="str">
            <v>ENSAIOS DE TRATAMENTO SUPERFICIAL DUPLO - COM CAP</v>
          </cell>
          <cell r="C5701" t="str">
            <v>M2</v>
          </cell>
          <cell r="D5701" t="str">
            <v>CR</v>
          </cell>
          <cell r="E5701" t="str">
            <v>0,12</v>
          </cell>
        </row>
        <row r="5702">
          <cell r="A5702" t="str">
            <v>73900/005</v>
          </cell>
          <cell r="B5702" t="str">
            <v>ENSAIOS DE TRATAMENTO SUPERFICIAL DUPLO - COM EMULSAO ASFALTICA</v>
          </cell>
          <cell r="C5702" t="str">
            <v>M2</v>
          </cell>
          <cell r="D5702" t="str">
            <v>CR</v>
          </cell>
          <cell r="E5702" t="str">
            <v>0,17</v>
          </cell>
        </row>
        <row r="5703">
          <cell r="A5703" t="str">
            <v>73900/006</v>
          </cell>
          <cell r="B5703" t="str">
            <v>ENSAIOS DE TRATAMENTO SUPERFICIAL TRIPLO - COM CAP</v>
          </cell>
          <cell r="C5703" t="str">
            <v>M2</v>
          </cell>
          <cell r="D5703" t="str">
            <v>CR</v>
          </cell>
          <cell r="E5703" t="str">
            <v>0,17</v>
          </cell>
        </row>
        <row r="5704">
          <cell r="A5704" t="str">
            <v>73900/007</v>
          </cell>
          <cell r="B5704" t="str">
            <v>ENSAIOS DE TRATAMENTO SUPERFICIAL TRIPLO - COM EMULSAO ASFALTICA</v>
          </cell>
          <cell r="C5704" t="str">
            <v>M2</v>
          </cell>
          <cell r="D5704" t="str">
            <v>CR</v>
          </cell>
          <cell r="E5704" t="str">
            <v>0,19</v>
          </cell>
        </row>
        <row r="5705">
          <cell r="A5705" t="str">
            <v>73900/008</v>
          </cell>
          <cell r="B5705" t="str">
            <v>ENSAIOS DE MACADAME BETUMINOSO POR PENETRACAO - COM CAP</v>
          </cell>
          <cell r="C5705" t="str">
            <v>M3</v>
          </cell>
          <cell r="D5705" t="str">
            <v>CR</v>
          </cell>
          <cell r="E5705" t="str">
            <v>0,88</v>
          </cell>
        </row>
        <row r="5706">
          <cell r="A5706" t="str">
            <v>73900/009</v>
          </cell>
          <cell r="B5706" t="str">
            <v>ENSAIOS DE MACADAME BETUMINOSO POR PENETRACAO - COM EMULSAO ASFALTICA</v>
          </cell>
          <cell r="C5706" t="str">
            <v>M3</v>
          </cell>
          <cell r="D5706" t="str">
            <v>CR</v>
          </cell>
          <cell r="E5706" t="str">
            <v>0,87</v>
          </cell>
        </row>
        <row r="5707">
          <cell r="A5707" t="str">
            <v>73900/010</v>
          </cell>
          <cell r="B5707" t="str">
            <v xml:space="preserve">ENSAIOS DE PRE MISTURADO A FRIO ENSAIOS DE AREIA ASFALTO A QUENTE </v>
          </cell>
          <cell r="C5707" t="str">
            <v>M3</v>
          </cell>
          <cell r="D5707" t="str">
            <v>CR</v>
          </cell>
          <cell r="E5707" t="str">
            <v>0,68</v>
          </cell>
        </row>
        <row r="5708">
          <cell r="A5708" t="str">
            <v>73900/011</v>
          </cell>
          <cell r="B5708" t="str">
            <v xml:space="preserve">ENSAIOS DE AREIA ASFALTO A QUENTE </v>
          </cell>
          <cell r="C5708" t="str">
            <v>T</v>
          </cell>
          <cell r="D5708" t="str">
            <v>CR</v>
          </cell>
          <cell r="E5708" t="str">
            <v>22,38</v>
          </cell>
        </row>
        <row r="5709">
          <cell r="A5709" t="str">
            <v>73900/012</v>
          </cell>
          <cell r="B5709" t="str">
            <v>ENSAIOS DE CONCRETO ASFALTICO</v>
          </cell>
          <cell r="C5709" t="str">
            <v>T</v>
          </cell>
          <cell r="D5709" t="str">
            <v>CR</v>
          </cell>
          <cell r="E5709" t="str">
            <v>31,18</v>
          </cell>
        </row>
        <row r="5710">
          <cell r="A5710">
            <v>74020</v>
          </cell>
          <cell r="B5710" t="str">
            <v>ENSAIO TECNOLOGICO COM CONCRETO</v>
          </cell>
        </row>
        <row r="5711">
          <cell r="A5711" t="str">
            <v>74020/001</v>
          </cell>
          <cell r="B5711" t="str">
            <v>ENSAIO DE PAVIMENTO DE CONCRETO</v>
          </cell>
          <cell r="C5711" t="str">
            <v>M3</v>
          </cell>
          <cell r="D5711" t="str">
            <v>CR</v>
          </cell>
          <cell r="E5711" t="str">
            <v>15,20</v>
          </cell>
        </row>
        <row r="5712">
          <cell r="A5712" t="str">
            <v>74020/002</v>
          </cell>
          <cell r="B5712" t="str">
            <v>ENSAIOS DE PAVIMENTO DE CONCRETO COMPACTADO COM ROLO</v>
          </cell>
          <cell r="C5712" t="str">
            <v>M3</v>
          </cell>
          <cell r="D5712" t="str">
            <v>CR</v>
          </cell>
          <cell r="E5712" t="str">
            <v>13,59</v>
          </cell>
        </row>
        <row r="5713">
          <cell r="A5713">
            <v>74021</v>
          </cell>
          <cell r="B5713" t="str">
            <v>ENSAIO TECNOLOGICO DE TERRAPLENAGEM</v>
          </cell>
        </row>
        <row r="5714">
          <cell r="A5714" t="str">
            <v>74021/001</v>
          </cell>
          <cell r="B5714" t="str">
            <v>ENSAIOS DE TERRAPLENAGEM - CORPO DO ATERRO</v>
          </cell>
          <cell r="C5714" t="str">
            <v>M3</v>
          </cell>
          <cell r="D5714" t="str">
            <v>CR</v>
          </cell>
          <cell r="E5714" t="str">
            <v>0,37</v>
          </cell>
        </row>
        <row r="5715">
          <cell r="A5715" t="str">
            <v>74021/002</v>
          </cell>
          <cell r="B5715" t="str">
            <v>ENSAIO DE TERRAPLENAGEM - CAMADA FINAL DO ATERRO</v>
          </cell>
          <cell r="C5715" t="str">
            <v>M3</v>
          </cell>
          <cell r="D5715" t="str">
            <v>CR</v>
          </cell>
          <cell r="E5715" t="str">
            <v>1,18</v>
          </cell>
        </row>
        <row r="5716">
          <cell r="A5716" t="str">
            <v>74021/003</v>
          </cell>
          <cell r="B5716" t="str">
            <v>ENSAIOS DE REGULARIZACAO DO SUBLEITO</v>
          </cell>
          <cell r="C5716" t="str">
            <v>M2</v>
          </cell>
          <cell r="D5716" t="str">
            <v>CR</v>
          </cell>
          <cell r="E5716" t="str">
            <v>0,55</v>
          </cell>
        </row>
        <row r="5717">
          <cell r="A5717" t="str">
            <v>74021/004</v>
          </cell>
          <cell r="B5717" t="str">
            <v>ENSAIOS DE REFORCO DO SUBLEITO</v>
          </cell>
          <cell r="C5717" t="str">
            <v>M3</v>
          </cell>
          <cell r="D5717" t="str">
            <v>CR</v>
          </cell>
          <cell r="E5717" t="str">
            <v>0,99</v>
          </cell>
        </row>
        <row r="5718">
          <cell r="A5718" t="str">
            <v>74021/005</v>
          </cell>
          <cell r="B5718" t="str">
            <v>ENSAIOS DE SUB BASE DE SOLO MELHORADO COM CIMENTO</v>
          </cell>
          <cell r="C5718" t="str">
            <v>M3</v>
          </cell>
          <cell r="D5718" t="str">
            <v>CR</v>
          </cell>
          <cell r="E5718" t="str">
            <v>0,99</v>
          </cell>
        </row>
        <row r="5719">
          <cell r="A5719" t="str">
            <v>74021/006</v>
          </cell>
          <cell r="B5719" t="str">
            <v>ENSAIOS DE BASE ESTABILIZADA GRANULOMETRICAMENTE</v>
          </cell>
          <cell r="C5719" t="str">
            <v>M3</v>
          </cell>
          <cell r="D5719" t="str">
            <v>CR</v>
          </cell>
          <cell r="E5719" t="str">
            <v>1,07</v>
          </cell>
        </row>
        <row r="5720">
          <cell r="A5720" t="str">
            <v>74021/007</v>
          </cell>
          <cell r="B5720" t="str">
            <v>ENSAIO DE BASE DE SOLO MELHORADO COM CIMENTO</v>
          </cell>
          <cell r="C5720" t="str">
            <v>M3</v>
          </cell>
          <cell r="D5720" t="str">
            <v>CR</v>
          </cell>
          <cell r="E5720" t="str">
            <v>0,99</v>
          </cell>
        </row>
        <row r="5721">
          <cell r="A5721" t="str">
            <v>74021/008</v>
          </cell>
          <cell r="B5721" t="str">
            <v>ENSAIOS DE BASE DE SOLO CIMENTO</v>
          </cell>
          <cell r="C5721" t="str">
            <v>M3</v>
          </cell>
          <cell r="D5721" t="str">
            <v>CR</v>
          </cell>
          <cell r="E5721" t="str">
            <v>1,08</v>
          </cell>
        </row>
        <row r="5722">
          <cell r="A5722">
            <v>74022</v>
          </cell>
          <cell r="B5722" t="str">
            <v>ENSAIO TECNOLOGICO</v>
          </cell>
        </row>
        <row r="5723">
          <cell r="A5723" t="str">
            <v>74022/001</v>
          </cell>
          <cell r="B5723" t="str">
            <v>ENSAIO DE PENETRACAO - MATERIAL BETUMINOSO</v>
          </cell>
          <cell r="C5723" t="str">
            <v>UN</v>
          </cell>
          <cell r="D5723" t="str">
            <v>CR</v>
          </cell>
          <cell r="E5723" t="str">
            <v>84,32</v>
          </cell>
        </row>
        <row r="5724">
          <cell r="A5724" t="str">
            <v>74022/002</v>
          </cell>
          <cell r="B5724" t="str">
            <v>ENSAIO DE VISCOSIDADE SAYBOLT - FUROL - MATERIAL BETUMINOSO</v>
          </cell>
          <cell r="C5724" t="str">
            <v>UN</v>
          </cell>
          <cell r="D5724" t="str">
            <v>CR</v>
          </cell>
          <cell r="E5724" t="str">
            <v>109,12</v>
          </cell>
        </row>
        <row r="5725">
          <cell r="A5725" t="str">
            <v>74022/003</v>
          </cell>
          <cell r="B5725" t="str">
            <v>ENSAIO DE DETERMINACAO DA PENEIRACAO - EMULSAO ASFALTICA</v>
          </cell>
          <cell r="C5725" t="str">
            <v>UN</v>
          </cell>
          <cell r="D5725" t="str">
            <v>CR</v>
          </cell>
          <cell r="E5725" t="str">
            <v>99,20</v>
          </cell>
        </row>
        <row r="5726">
          <cell r="A5726" t="str">
            <v>74022/004</v>
          </cell>
          <cell r="B5726" t="str">
            <v>ENSAIO DE DETERMINACAO DA SEDIMENTACAO - EMULSAO ASFALTICA ENSAIO DE DETERMINACAO DO TEOR DE BETUME - CIMENTO ASFALTICO DE PETROL EO</v>
          </cell>
          <cell r="C5726" t="str">
            <v>UN</v>
          </cell>
          <cell r="D5726" t="str">
            <v>CR</v>
          </cell>
          <cell r="E5726" t="str">
            <v>109,12</v>
          </cell>
        </row>
        <row r="5727">
          <cell r="A5727" t="str">
            <v>74022/005</v>
          </cell>
          <cell r="B5727" t="str">
            <v>ENSAIO DE DETERMINACAO DO TEOR DE BETUME - CIMENTO ASFALTICO DE PETROL EO</v>
          </cell>
          <cell r="C5727" t="str">
            <v>UN</v>
          </cell>
          <cell r="D5727" t="str">
            <v>CR</v>
          </cell>
          <cell r="E5727" t="str">
            <v>86,80</v>
          </cell>
        </row>
        <row r="5728">
          <cell r="A5728" t="str">
            <v>74022/006</v>
          </cell>
          <cell r="B5728" t="str">
            <v>ENSAIO DE GRANULOMETRIA POR PENEIRAMENTO - SOLOS</v>
          </cell>
          <cell r="C5728" t="str">
            <v>UN</v>
          </cell>
          <cell r="D5728" t="str">
            <v>CR</v>
          </cell>
          <cell r="E5728" t="str">
            <v>79,36</v>
          </cell>
        </row>
        <row r="5729">
          <cell r="A5729" t="str">
            <v>74022/007</v>
          </cell>
          <cell r="B5729" t="str">
            <v>ENSAIO DE GRANULOMETRIA POR PENEIRAMENTO E SEDIMENTACAO - SOLOS</v>
          </cell>
          <cell r="C5729" t="str">
            <v>UN</v>
          </cell>
          <cell r="D5729" t="str">
            <v>CR</v>
          </cell>
          <cell r="E5729" t="str">
            <v>94,24</v>
          </cell>
        </row>
        <row r="5730">
          <cell r="A5730" t="str">
            <v>74022/008</v>
          </cell>
          <cell r="B5730" t="str">
            <v>ENSAIO DE LIMITE DE LIQUIDEZ - SOLOS</v>
          </cell>
          <cell r="C5730" t="str">
            <v>UN</v>
          </cell>
          <cell r="D5730" t="str">
            <v>CR</v>
          </cell>
          <cell r="E5730" t="str">
            <v>49,60</v>
          </cell>
        </row>
        <row r="5731">
          <cell r="A5731" t="str">
            <v>74022/009</v>
          </cell>
          <cell r="B5731" t="str">
            <v>ENSAIO DE LIMITE DE PLASTICIDADE - SOLOS ENSAIO DE COMPACTACAO - AMOSTRAS NAO TRABALHADAS - ENERGIA NORMAL - SO LOS</v>
          </cell>
          <cell r="C5731" t="str">
            <v>UN</v>
          </cell>
          <cell r="D5731" t="str">
            <v>CR</v>
          </cell>
          <cell r="E5731" t="str">
            <v>44,64</v>
          </cell>
        </row>
        <row r="5732">
          <cell r="A5732" t="str">
            <v>74022/010</v>
          </cell>
          <cell r="B5732" t="str">
            <v>ENSAIO DE COMPACTACAO - AMOSTRAS NAO TRABALHADAS - ENERGIA NORMAL - SO LOS</v>
          </cell>
          <cell r="C5732" t="str">
            <v>UN</v>
          </cell>
          <cell r="D5732" t="str">
            <v>CR</v>
          </cell>
          <cell r="E5732" t="str">
            <v>94,24</v>
          </cell>
        </row>
        <row r="5733">
          <cell r="A5733" t="str">
            <v>74022/011</v>
          </cell>
          <cell r="B5733" t="str">
            <v xml:space="preserve">ENSAIO DE COMPACTACAO - AMOSTRAS NAO TRABALHADAS - ENERGIA INTERMEDIAR IA - SOLOS </v>
          </cell>
          <cell r="C5733" t="str">
            <v>UN</v>
          </cell>
          <cell r="D5733" t="str">
            <v>CR</v>
          </cell>
          <cell r="E5733" t="str">
            <v>143,84</v>
          </cell>
        </row>
        <row r="5734">
          <cell r="A5734" t="str">
            <v>74022/012</v>
          </cell>
          <cell r="B5734" t="str">
            <v>ENSAIO DE COMPACTACAO - AMOSTRAS NAO TRABALHADAS - ENERGIA MODIFICADA - SOLOS</v>
          </cell>
          <cell r="C5734" t="str">
            <v>UN</v>
          </cell>
          <cell r="D5734" t="str">
            <v>CR</v>
          </cell>
          <cell r="E5734" t="str">
            <v>188,48</v>
          </cell>
        </row>
        <row r="5735">
          <cell r="A5735" t="str">
            <v>74022/013</v>
          </cell>
          <cell r="B5735" t="str">
            <v>ENSAIO DE COMPACTACAO - AMOSTRAS TRABALHADAS - SOLOS</v>
          </cell>
          <cell r="C5735" t="str">
            <v>UN</v>
          </cell>
          <cell r="D5735" t="str">
            <v>CR</v>
          </cell>
          <cell r="E5735" t="str">
            <v>99,20</v>
          </cell>
        </row>
        <row r="5736">
          <cell r="A5736" t="str">
            <v>74022/014</v>
          </cell>
          <cell r="B5736" t="str">
            <v>ENSAIO DE MASSA ESPECIFICA - IN SITU - METODO FRASCO DE AREIA - SOLOS ENSAIO DE MASSA ESPECIFICA - IN SITU - METODO BALAO DE BORRACHA - SOLO S</v>
          </cell>
          <cell r="C5736" t="str">
            <v>UN</v>
          </cell>
          <cell r="D5736" t="str">
            <v>CR</v>
          </cell>
          <cell r="E5736" t="str">
            <v>34,72</v>
          </cell>
        </row>
        <row r="5737">
          <cell r="A5737" t="str">
            <v>74022/015</v>
          </cell>
          <cell r="B5737" t="str">
            <v>ENSAIO DE MASSA ESPECIFICA - IN SITU - METODO BALAO DE BORRACHA - SOLO S</v>
          </cell>
          <cell r="C5737" t="str">
            <v>UN</v>
          </cell>
          <cell r="D5737" t="str">
            <v>CR</v>
          </cell>
          <cell r="E5737" t="str">
            <v>39,68</v>
          </cell>
        </row>
        <row r="5738">
          <cell r="A5738" t="str">
            <v>74022/016</v>
          </cell>
          <cell r="B5738" t="str">
            <v>ENSAIO DE DENSIDADE REAL - SOLOS</v>
          </cell>
          <cell r="C5738" t="str">
            <v>UN</v>
          </cell>
          <cell r="D5738" t="str">
            <v>CR</v>
          </cell>
          <cell r="E5738" t="str">
            <v>44,64</v>
          </cell>
        </row>
        <row r="5739">
          <cell r="A5739" t="str">
            <v>74022/017</v>
          </cell>
          <cell r="B5739" t="str">
            <v>ENSAIO DE ABRASAO LOS ANGELES - AGREGADOS</v>
          </cell>
          <cell r="C5739" t="str">
            <v>UN</v>
          </cell>
          <cell r="D5739" t="str">
            <v>CR</v>
          </cell>
          <cell r="E5739" t="str">
            <v>208,32</v>
          </cell>
        </row>
        <row r="5740">
          <cell r="A5740" t="str">
            <v>74022/018</v>
          </cell>
          <cell r="B5740" t="str">
            <v>ENSAIO DE MASSA ESPECIFICA - IN SITU - EMPREGO DO OLEO - SOLOS ENSAIO DE INDICE DE SUPORTE CALIFORNIA - AMOSTRAS NAO TRABALHADAS - EN ERGIA NORMAL - SOLOS</v>
          </cell>
          <cell r="C5740" t="str">
            <v>UN</v>
          </cell>
          <cell r="D5740" t="str">
            <v>CR</v>
          </cell>
          <cell r="E5740" t="str">
            <v>54,56</v>
          </cell>
        </row>
        <row r="5741">
          <cell r="A5741" t="str">
            <v>74022/019</v>
          </cell>
          <cell r="B5741" t="str">
            <v>ENSAIO DE INDICE DE SUPORTE CALIFORNIA - AMOSTRAS NAO TRABALHADAS - EN ERGIA NORMAL - SOLOS</v>
          </cell>
          <cell r="C5741" t="str">
            <v>UN</v>
          </cell>
          <cell r="D5741" t="str">
            <v>CR</v>
          </cell>
          <cell r="E5741" t="str">
            <v>114,08</v>
          </cell>
        </row>
        <row r="5742">
          <cell r="A5742" t="str">
            <v>74022/020</v>
          </cell>
          <cell r="B5742" t="str">
            <v>ENSAIO DE INDICE DE SUPORTE CALIFORNIA - AMOSTRAS NAO TRABALHADAS - EN ERGIA INTERMEDIARIA - SOLOS</v>
          </cell>
          <cell r="C5742" t="str">
            <v>UN</v>
          </cell>
          <cell r="D5742" t="str">
            <v>CR</v>
          </cell>
          <cell r="E5742" t="str">
            <v>128,96</v>
          </cell>
        </row>
        <row r="5743">
          <cell r="A5743" t="str">
            <v>74022/021</v>
          </cell>
          <cell r="B5743" t="str">
            <v>ENSAIO DE INDICE DE SUPORTE CALIFORNIA- AMOSTRAS NAO TRABALHADAS - ENE RGIA MODIFICADA- SOLOS</v>
          </cell>
          <cell r="C5743" t="str">
            <v>UN</v>
          </cell>
          <cell r="D5743" t="str">
            <v>CR</v>
          </cell>
          <cell r="E5743" t="str">
            <v>138,88</v>
          </cell>
        </row>
        <row r="5744">
          <cell r="A5744" t="str">
            <v>74022/022</v>
          </cell>
          <cell r="B5744" t="str">
            <v>ENSAIO DE TEOR DE UMIDADE - METODO EXPEDITO DO ALCOOL - SOLOS</v>
          </cell>
          <cell r="C5744" t="str">
            <v>UN</v>
          </cell>
          <cell r="D5744" t="str">
            <v>CR</v>
          </cell>
          <cell r="E5744" t="str">
            <v>29,76</v>
          </cell>
        </row>
        <row r="5745">
          <cell r="A5745" t="str">
            <v>74022/023</v>
          </cell>
          <cell r="B5745" t="str">
            <v>ENSAIO DE TEOR DE UMIDADE - PROCESSO SPEEDY - SOLOS E AGREGADOS MIUDOS</v>
          </cell>
          <cell r="C5745" t="str">
            <v>UN</v>
          </cell>
          <cell r="D5745" t="str">
            <v>CR</v>
          </cell>
          <cell r="E5745" t="str">
            <v>29,76</v>
          </cell>
        </row>
        <row r="5746">
          <cell r="A5746" t="str">
            <v>74022/024</v>
          </cell>
          <cell r="B5746" t="str">
            <v>ENSAIO DE TEOR DE UMIDADE - EM LABORATORIO - SOLOS</v>
          </cell>
          <cell r="C5746" t="str">
            <v>UN</v>
          </cell>
          <cell r="D5746" t="str">
            <v>CR</v>
          </cell>
          <cell r="E5746" t="str">
            <v>39,68</v>
          </cell>
        </row>
        <row r="5747">
          <cell r="A5747" t="str">
            <v>74022/025</v>
          </cell>
          <cell r="B5747" t="str">
            <v>ENSAIO DE PONTO DE FULGOR - MATERIAL BETUMINOSO</v>
          </cell>
          <cell r="C5747" t="str">
            <v>UN</v>
          </cell>
          <cell r="D5747" t="str">
            <v>CR</v>
          </cell>
          <cell r="E5747" t="str">
            <v>79,36</v>
          </cell>
        </row>
        <row r="5748">
          <cell r="A5748" t="str">
            <v>74022/026</v>
          </cell>
          <cell r="B5748" t="str">
            <v>ENSAIO DE DESTILACAO - ASFALTO DILUIDO</v>
          </cell>
          <cell r="C5748" t="str">
            <v>UN</v>
          </cell>
          <cell r="D5748" t="str">
            <v>CR</v>
          </cell>
          <cell r="E5748" t="str">
            <v>128,96</v>
          </cell>
        </row>
        <row r="5749">
          <cell r="A5749" t="str">
            <v>74022/027</v>
          </cell>
          <cell r="B5749" t="str">
            <v>ENSAIO DE CONTROLE DE TAXA DE APLICACAO DE LIGANTE BETUMINOSO ENSAIO DE SUSCEPTIBILIDADE TERMICA - INDICE PFEIFFER - MATERIAL ASFALT ICO</v>
          </cell>
          <cell r="C5749" t="str">
            <v>UN</v>
          </cell>
          <cell r="D5749" t="str">
            <v>CR</v>
          </cell>
          <cell r="E5749" t="str">
            <v>34,72</v>
          </cell>
        </row>
        <row r="5750">
          <cell r="A5750" t="str">
            <v>74022/028</v>
          </cell>
          <cell r="B5750" t="str">
            <v>ENSAIO DE SUSCEPTIBILIDADE TERMICA - INDICE PFEIFFER - MATERIAL ASFALT ICO</v>
          </cell>
          <cell r="C5750" t="str">
            <v>UN</v>
          </cell>
          <cell r="D5750" t="str">
            <v>CR</v>
          </cell>
          <cell r="E5750" t="str">
            <v>124,00</v>
          </cell>
        </row>
        <row r="5751">
          <cell r="A5751" t="str">
            <v>74022/029</v>
          </cell>
          <cell r="B5751" t="str">
            <v>ENSAIO DE ESPUMA - MATERIAL ASFALTICO</v>
          </cell>
          <cell r="C5751" t="str">
            <v>UN</v>
          </cell>
          <cell r="D5751" t="str">
            <v>CR</v>
          </cell>
          <cell r="E5751" t="str">
            <v>89,28</v>
          </cell>
        </row>
        <row r="5752">
          <cell r="A5752" t="str">
            <v>74022/030</v>
          </cell>
          <cell r="B5752" t="str">
            <v>ENSAIO DE RESISTENCIA A COMPRESSAO SIMPLES - CONCRETO</v>
          </cell>
          <cell r="C5752" t="str">
            <v>UN</v>
          </cell>
          <cell r="D5752" t="str">
            <v>CR</v>
          </cell>
          <cell r="E5752" t="str">
            <v>89,28</v>
          </cell>
        </row>
        <row r="5753">
          <cell r="A5753" t="str">
            <v>74022/031</v>
          </cell>
          <cell r="B5753" t="str">
            <v>ENSAIO DE RESISTENCIA A TRACAO POR COMPRESSAO DIAMETRAL - CONCRETO</v>
          </cell>
          <cell r="C5753" t="str">
            <v>UN</v>
          </cell>
          <cell r="D5753" t="str">
            <v>CR</v>
          </cell>
          <cell r="E5753" t="str">
            <v>89,28</v>
          </cell>
        </row>
        <row r="5754">
          <cell r="A5754" t="str">
            <v>74022/032</v>
          </cell>
          <cell r="B5754" t="str">
            <v xml:space="preserve">ENSAIO DE RESISTENCIA A TRACAO NA FLEXAO DE CONCRETO ENSAIO DE RESILIENCIA - SOLOS </v>
          </cell>
          <cell r="C5754" t="str">
            <v>UN</v>
          </cell>
          <cell r="D5754" t="str">
            <v>CR</v>
          </cell>
          <cell r="E5754" t="str">
            <v>99,20</v>
          </cell>
        </row>
        <row r="5755">
          <cell r="A5755" t="str">
            <v>74022/033</v>
          </cell>
          <cell r="B5755" t="str">
            <v xml:space="preserve">ENSAIO DE RESILIENCIA - SOLOS </v>
          </cell>
          <cell r="C5755" t="str">
            <v>UN</v>
          </cell>
          <cell r="D5755" t="str">
            <v>CR</v>
          </cell>
          <cell r="E5755" t="str">
            <v>639,86</v>
          </cell>
        </row>
        <row r="5756">
          <cell r="A5756" t="str">
            <v>74022/034</v>
          </cell>
          <cell r="B5756" t="str">
            <v>ENSAIO DE RESILIENCIA - MISTURAS BETUMINOSAS</v>
          </cell>
          <cell r="C5756" t="str">
            <v>UN</v>
          </cell>
          <cell r="D5756" t="str">
            <v>CR</v>
          </cell>
          <cell r="E5756" t="str">
            <v>133,92</v>
          </cell>
        </row>
        <row r="5757">
          <cell r="A5757" t="str">
            <v>74022/035</v>
          </cell>
          <cell r="B5757" t="str">
            <v>ENSAIO DE PERCENTAGEM DE BETUME - MISTURAS BETUMINOSAS</v>
          </cell>
          <cell r="C5757" t="str">
            <v>UN</v>
          </cell>
          <cell r="D5757" t="str">
            <v>CR</v>
          </cell>
          <cell r="E5757" t="str">
            <v>74,40</v>
          </cell>
        </row>
        <row r="5758">
          <cell r="A5758" t="str">
            <v>74022/036</v>
          </cell>
          <cell r="B5758" t="str">
            <v>ENSAIO DE ADESIVIDADE - RESISTENCIA A AGUA - EMULSAO ASFALTICA</v>
          </cell>
          <cell r="C5758" t="str">
            <v>UN</v>
          </cell>
          <cell r="D5758" t="str">
            <v>CR</v>
          </cell>
          <cell r="E5758" t="str">
            <v>59,52</v>
          </cell>
        </row>
        <row r="5759">
          <cell r="A5759" t="str">
            <v>74022/037</v>
          </cell>
          <cell r="B5759" t="str">
            <v>ENSAIO DE ADESIVIDADE A LIGANTE BETUMINOSO - AGREGADO GRAUDO</v>
          </cell>
          <cell r="C5759" t="str">
            <v>UN</v>
          </cell>
          <cell r="D5759" t="str">
            <v>CR</v>
          </cell>
          <cell r="E5759" t="str">
            <v>49,60</v>
          </cell>
        </row>
        <row r="5760">
          <cell r="A5760" t="str">
            <v>74022/038</v>
          </cell>
          <cell r="B5760" t="str">
            <v>ENSAIO DE EXPANSIBILIDADE - SOLOS</v>
          </cell>
          <cell r="C5760" t="str">
            <v>UN</v>
          </cell>
          <cell r="D5760" t="str">
            <v>CR</v>
          </cell>
          <cell r="E5760" t="str">
            <v>71,92</v>
          </cell>
        </row>
        <row r="5761">
          <cell r="A5761" t="str">
            <v>74022/039</v>
          </cell>
          <cell r="B5761" t="str">
            <v>PREPARACAO DE AMOSTRAS PARA ENSAIO DE CARACTERIZACAO - SOLOS</v>
          </cell>
          <cell r="C5761" t="str">
            <v>UN</v>
          </cell>
          <cell r="D5761" t="str">
            <v>CR</v>
          </cell>
          <cell r="E5761" t="str">
            <v>54,56</v>
          </cell>
        </row>
        <row r="5762">
          <cell r="A5762" t="str">
            <v>74022/040</v>
          </cell>
          <cell r="B5762" t="str">
            <v>ENSAIO MARSHALL - MISTURA BETUMINOSA A QUENTE</v>
          </cell>
          <cell r="C5762" t="str">
            <v>UN</v>
          </cell>
          <cell r="D5762" t="str">
            <v>CR</v>
          </cell>
          <cell r="E5762" t="str">
            <v>173,60</v>
          </cell>
        </row>
        <row r="5763">
          <cell r="A5763" t="str">
            <v>74022/041</v>
          </cell>
          <cell r="B5763" t="str">
            <v>ENSAIO DE DETERMINACAO DO INDICE DE FORMA - AGREGADOS</v>
          </cell>
          <cell r="C5763" t="str">
            <v>UN</v>
          </cell>
          <cell r="D5763" t="str">
            <v>CR</v>
          </cell>
          <cell r="E5763" t="str">
            <v>49,60</v>
          </cell>
        </row>
        <row r="5764">
          <cell r="A5764" t="str">
            <v>74022/042</v>
          </cell>
          <cell r="B5764" t="str">
            <v>ENSAIO DE EQUIVALENTE EM AREIA - SOLOS</v>
          </cell>
          <cell r="C5764" t="str">
            <v>UN</v>
          </cell>
          <cell r="D5764" t="str">
            <v>CR</v>
          </cell>
          <cell r="E5764" t="str">
            <v>44,64</v>
          </cell>
        </row>
        <row r="5765">
          <cell r="A5765" t="str">
            <v>74022/043</v>
          </cell>
          <cell r="B5765" t="str">
            <v>ENSAIO DE MOLDAGEM E CURA DE SOLO CIMENTO</v>
          </cell>
          <cell r="C5765" t="str">
            <v>UN</v>
          </cell>
          <cell r="D5765" t="str">
            <v>CR</v>
          </cell>
          <cell r="E5765" t="str">
            <v>49,60</v>
          </cell>
        </row>
        <row r="5766">
          <cell r="A5766" t="str">
            <v>74022/044</v>
          </cell>
          <cell r="B5766" t="str">
            <v>ENSAIO DE COMPRESSAO AXIAL DE SOLO CIMENTO</v>
          </cell>
          <cell r="C5766" t="str">
            <v>UN</v>
          </cell>
          <cell r="D5766" t="str">
            <v>CR</v>
          </cell>
          <cell r="E5766" t="str">
            <v>39,68</v>
          </cell>
        </row>
        <row r="5767">
          <cell r="A5767" t="str">
            <v>74022/045</v>
          </cell>
          <cell r="B5767" t="str">
            <v>ENSAIO DE VISCOSIDADE CINEMATICA - ASFALTO</v>
          </cell>
          <cell r="C5767" t="str">
            <v>UN</v>
          </cell>
          <cell r="D5767" t="str">
            <v>CR</v>
          </cell>
          <cell r="E5767" t="str">
            <v>99,20</v>
          </cell>
        </row>
        <row r="5768">
          <cell r="A5768" t="str">
            <v>74022/047</v>
          </cell>
          <cell r="B5768" t="str">
            <v>ENSAIO DE RESIDUO POR EVAPORACAO - EMULSAO ASFALTICA</v>
          </cell>
          <cell r="C5768" t="str">
            <v>UN</v>
          </cell>
          <cell r="D5768" t="str">
            <v>CR</v>
          </cell>
          <cell r="E5768" t="str">
            <v>49,60</v>
          </cell>
        </row>
        <row r="5769">
          <cell r="A5769" t="str">
            <v>74022/048</v>
          </cell>
          <cell r="B5769" t="str">
            <v>ENSAIO DE CARGA DA PARTICULA - EMULSAO ASFALTICA</v>
          </cell>
          <cell r="C5769" t="str">
            <v>UN</v>
          </cell>
          <cell r="D5769" t="str">
            <v>CR</v>
          </cell>
          <cell r="E5769" t="str">
            <v>37,20</v>
          </cell>
        </row>
        <row r="5770">
          <cell r="A5770" t="str">
            <v>74022/049</v>
          </cell>
          <cell r="B5770" t="str">
            <v>ENSAIO DE DESEMULSIBILIDADE - EMULSAO ASFALTICA</v>
          </cell>
          <cell r="C5770" t="str">
            <v>UN</v>
          </cell>
          <cell r="D5770" t="str">
            <v>CR</v>
          </cell>
          <cell r="E5770" t="str">
            <v>99,20</v>
          </cell>
        </row>
        <row r="5771">
          <cell r="A5771" t="str">
            <v>74022/050</v>
          </cell>
          <cell r="B5771" t="str">
            <v>ENSAIO DE DETERMINACAO DA TAXA DE ESPALHAMENTO DO AGREGADO</v>
          </cell>
          <cell r="C5771" t="str">
            <v>UN</v>
          </cell>
          <cell r="D5771" t="str">
            <v>CR</v>
          </cell>
          <cell r="E5771" t="str">
            <v>24,80</v>
          </cell>
        </row>
        <row r="5772">
          <cell r="A5772" t="str">
            <v>74022/051</v>
          </cell>
          <cell r="B5772" t="str">
            <v>ENSAIO DE ADESIVIDADE A LIGANTE BETUMINOSO - AGREGADO</v>
          </cell>
          <cell r="C5772" t="str">
            <v>UN</v>
          </cell>
          <cell r="D5772" t="str">
            <v>CR</v>
          </cell>
          <cell r="E5772" t="str">
            <v>54,56</v>
          </cell>
        </row>
        <row r="5773">
          <cell r="A5773" t="str">
            <v>74022/052</v>
          </cell>
          <cell r="B5773" t="str">
            <v>ENSAIO DE GRANULOMETRIA DO AGREGADO</v>
          </cell>
          <cell r="C5773" t="str">
            <v>UN</v>
          </cell>
          <cell r="D5773" t="str">
            <v>CR</v>
          </cell>
          <cell r="E5773" t="str">
            <v>49,60</v>
          </cell>
        </row>
        <row r="5774">
          <cell r="A5774" t="str">
            <v>74022/053</v>
          </cell>
          <cell r="B5774" t="str">
            <v>ENSAIO DE CONTROLE DO GRAU DE COMPACTACAO DA MISTURA ASFALTICA</v>
          </cell>
          <cell r="C5774" t="str">
            <v>UN</v>
          </cell>
          <cell r="D5774" t="str">
            <v>CR</v>
          </cell>
          <cell r="E5774" t="str">
            <v>44,64</v>
          </cell>
        </row>
        <row r="5775">
          <cell r="A5775" t="str">
            <v>74022/054</v>
          </cell>
          <cell r="B5775" t="str">
            <v>ENSAIO DE GRANULOMETRIA DO FILLER</v>
          </cell>
          <cell r="C5775" t="str">
            <v>UN</v>
          </cell>
          <cell r="D5775" t="str">
            <v>CR</v>
          </cell>
          <cell r="E5775" t="str">
            <v>44,64</v>
          </cell>
        </row>
        <row r="5776">
          <cell r="A5776" t="str">
            <v>74022/055</v>
          </cell>
          <cell r="B5776" t="str">
            <v>ENSAIO DE TRACAO POR COMPRESSAO DIAMETRAL - MISTURAS BETUMINOSAS</v>
          </cell>
          <cell r="C5776" t="str">
            <v>UN</v>
          </cell>
          <cell r="D5776" t="str">
            <v>CR</v>
          </cell>
          <cell r="E5776" t="str">
            <v>124,00</v>
          </cell>
        </row>
        <row r="5777">
          <cell r="A5777" t="str">
            <v>74022/056</v>
          </cell>
          <cell r="B5777" t="str">
            <v>ENSAIO DE DENSIDADE DO MATERIAL BETUMINOSO</v>
          </cell>
          <cell r="C5777" t="str">
            <v>UN</v>
          </cell>
          <cell r="D5777" t="str">
            <v>CR</v>
          </cell>
          <cell r="E5777" t="str">
            <v>36,59</v>
          </cell>
        </row>
        <row r="5778">
          <cell r="A5778" t="str">
            <v>74022/057</v>
          </cell>
          <cell r="B5778" t="str">
            <v>ENSAIO DE CONSISTENCIA DO CONCRETO CCR - INDICE VEBE</v>
          </cell>
          <cell r="C5778" t="str">
            <v>UN</v>
          </cell>
          <cell r="D5778" t="str">
            <v>CR</v>
          </cell>
          <cell r="E5778" t="str">
            <v>36,59</v>
          </cell>
        </row>
        <row r="5779">
          <cell r="A5779" t="str">
            <v>74022/058</v>
          </cell>
          <cell r="B5779" t="str">
            <v>ENSAIO DE ABATIMENTO DO TRONCO DE CONE</v>
          </cell>
          <cell r="C5779" t="str">
            <v>UN</v>
          </cell>
          <cell r="D5779" t="str">
            <v>CR</v>
          </cell>
          <cell r="E5779" t="str">
            <v>36,59</v>
          </cell>
        </row>
        <row r="5780">
          <cell r="A5780">
            <v>74259</v>
          </cell>
          <cell r="B5780" t="str">
            <v>ENSAIOS DE PINTURA DE LIGACAO</v>
          </cell>
          <cell r="C5780" t="str">
            <v>M2</v>
          </cell>
          <cell r="D5780" t="str">
            <v>CR</v>
          </cell>
          <cell r="E5780" t="str">
            <v>0,02</v>
          </cell>
        </row>
        <row r="5781">
          <cell r="A5781" t="str">
            <v>0007</v>
          </cell>
          <cell r="B5781" t="str">
            <v xml:space="preserve">SONDAGENS MOBILIZACAO E INSTALACAO DE 01  EQUIPAMENTO DE SONDAGEM, DISTANCIA ACI MA DE 20KM </v>
          </cell>
        </row>
        <row r="5782">
          <cell r="A5782">
            <v>72733</v>
          </cell>
          <cell r="B5782" t="str">
            <v xml:space="preserve">MOBILIZACAO E INSTALACAO DE 01  EQUIPAMENTO DE SONDAGEM, DISTANCIA ACI MA DE 20KM </v>
          </cell>
          <cell r="C5782" t="str">
            <v>UN</v>
          </cell>
          <cell r="D5782" t="str">
            <v>AS</v>
          </cell>
          <cell r="E5782" t="str">
            <v>523,09</v>
          </cell>
        </row>
        <row r="5783">
          <cell r="A5783">
            <v>72871</v>
          </cell>
          <cell r="B5783" t="str">
            <v>MOBILIZACAO E INSTALACAO DE 01 EQUIPAMENTO DE SONDAGEM, DISTANCIA ATE 10KM</v>
          </cell>
          <cell r="C5783" t="str">
            <v>UN</v>
          </cell>
          <cell r="D5783" t="str">
            <v>AS</v>
          </cell>
          <cell r="E5783" t="str">
            <v>232,03</v>
          </cell>
        </row>
        <row r="5784">
          <cell r="A5784">
            <v>72872</v>
          </cell>
          <cell r="B5784" t="str">
            <v>MOBILIZACAO E INSTALACAO DE 01 EQUIPAMENTO DE SONDAGEM, DISTANCIA DE 1 0KM ATE 20KM</v>
          </cell>
          <cell r="C5784" t="str">
            <v>UN</v>
          </cell>
          <cell r="D5784" t="str">
            <v>AS</v>
          </cell>
          <cell r="E5784" t="str">
            <v>377,56</v>
          </cell>
        </row>
        <row r="5785">
          <cell r="A5785" t="str">
            <v>0008</v>
          </cell>
          <cell r="B5785" t="str">
            <v>LOCACAO</v>
          </cell>
        </row>
        <row r="5786">
          <cell r="A5786">
            <v>68051</v>
          </cell>
          <cell r="B5786" t="str">
            <v>LOCACAO ALVENARIA</v>
          </cell>
          <cell r="C5786" t="str">
            <v>M</v>
          </cell>
          <cell r="D5786" t="str">
            <v>CR</v>
          </cell>
          <cell r="E5786" t="str">
            <v>4,50</v>
          </cell>
        </row>
        <row r="5787">
          <cell r="A5787">
            <v>73610</v>
          </cell>
          <cell r="B5787" t="str">
            <v>LOCAÇÃO DE REDES DE ÁGUA OU DE ESGOTO</v>
          </cell>
          <cell r="C5787" t="str">
            <v>M</v>
          </cell>
          <cell r="D5787" t="str">
            <v>CR</v>
          </cell>
          <cell r="E5787" t="str">
            <v>0,85</v>
          </cell>
        </row>
        <row r="5788">
          <cell r="A5788">
            <v>73679</v>
          </cell>
          <cell r="B5788" t="str">
            <v>LOCAÇÃO DE ADUTORAS, COLETORES TRONCO E INTERCEPTORES - ATÉ DN 500 MM LOCACAO DA OBRA, COM USO DE EQUIPAMENTOS TOPOGRAFICOS, INCLUSIVE NIVEL ADOR</v>
          </cell>
          <cell r="C5788" t="str">
            <v>M</v>
          </cell>
          <cell r="D5788" t="str">
            <v>CR</v>
          </cell>
          <cell r="E5788" t="str">
            <v>1,59</v>
          </cell>
        </row>
        <row r="5789">
          <cell r="A5789">
            <v>73686</v>
          </cell>
          <cell r="B5789" t="str">
            <v>LOCACAO DA OBRA, COM USO DE EQUIPAMENTOS TOPOGRAFICOS, INCLUSIVE NIVEL ADOR</v>
          </cell>
          <cell r="C5789" t="str">
            <v>M2</v>
          </cell>
          <cell r="D5789" t="str">
            <v>AS</v>
          </cell>
          <cell r="E5789" t="str">
            <v>18,55</v>
          </cell>
        </row>
        <row r="5790">
          <cell r="A5790">
            <v>73992</v>
          </cell>
          <cell r="B5790" t="str">
            <v>LOCACAO DE OBRA LOCACAO CONVENCIONAL DE OBRA, ATRAVÉS DE GABARITO DE TABUAS CORRIDAS P ONTALETADAS A CADA 1,50M, SEM REAPROVEITAMENTO</v>
          </cell>
        </row>
        <row r="5791">
          <cell r="A5791" t="str">
            <v>73992/001</v>
          </cell>
          <cell r="B5791" t="str">
            <v>LOCACAO CONVENCIONAL DE OBRA, ATRAVÉS DE GABARITO DE TABUAS CORRIDAS P ONTALETADAS A CADA 1,50M, SEM REAPROVEITAMENTO</v>
          </cell>
          <cell r="C5791" t="str">
            <v>M2</v>
          </cell>
          <cell r="D5791" t="str">
            <v>CR</v>
          </cell>
          <cell r="E5791" t="str">
            <v>10,19</v>
          </cell>
        </row>
        <row r="5792">
          <cell r="A5792">
            <v>74077</v>
          </cell>
          <cell r="B5792" t="str">
            <v>LOCACAO OBRA C/PECA DE PINHO / REAPROVEITAMENTO LOCACAO CONVENCIONAL DE OBRA, ATRAVÉS DE GABARITO DE TABUAS CORRIDAS P ONTALETADAS, SEM REAPROVEITAMENTO</v>
          </cell>
        </row>
        <row r="5793">
          <cell r="A5793" t="str">
            <v>74077/001</v>
          </cell>
          <cell r="B5793" t="str">
            <v>LOCACAO CONVENCIONAL DE OBRA, ATRAVÉS DE GABARITO DE TABUAS CORRIDAS P ONTALETADAS, SEM REAPROVEITAMENTO</v>
          </cell>
          <cell r="C5793" t="str">
            <v>M2</v>
          </cell>
          <cell r="D5793" t="str">
            <v>CR</v>
          </cell>
          <cell r="E5793" t="str">
            <v>8,26</v>
          </cell>
        </row>
        <row r="5794">
          <cell r="A5794" t="str">
            <v>74077/002</v>
          </cell>
          <cell r="B5794" t="str">
            <v>LOCACAO CONVENCIONAL DE OBRA, ATRAVÉS DE GABARITO DE TABUAS CORRIDAS P ONTALETADAS, COM REAPROVEITAMENTO DE 10 VEZES.</v>
          </cell>
          <cell r="C5794" t="str">
            <v>M2</v>
          </cell>
          <cell r="D5794" t="str">
            <v>CR</v>
          </cell>
          <cell r="E5794" t="str">
            <v>3,56</v>
          </cell>
        </row>
        <row r="5795">
          <cell r="A5795" t="str">
            <v>74077/003</v>
          </cell>
          <cell r="B5795" t="str">
            <v>LOCACAO CONVENCIONAL DE OBRA, ATRAVÉS DE GABARITO DE TABUAS CORRIDAS P ONTALETADAS, COM REAPROVEITAMENTO DE 3 VEZES.</v>
          </cell>
          <cell r="C5795" t="str">
            <v>M2</v>
          </cell>
          <cell r="D5795" t="str">
            <v>CR</v>
          </cell>
          <cell r="E5795" t="str">
            <v>4,78</v>
          </cell>
        </row>
        <row r="5796">
          <cell r="A5796">
            <v>85323</v>
          </cell>
          <cell r="B5796" t="str">
            <v>LOCACAO E NIVELAMENTO DE EMISSARIO/REDE COLETORA COM AUXILIO DE EQUIPA MENTO TOPOGRAFICO</v>
          </cell>
          <cell r="C5796" t="str">
            <v>M</v>
          </cell>
          <cell r="D5796" t="str">
            <v>AS</v>
          </cell>
          <cell r="E5796" t="str">
            <v>1,34</v>
          </cell>
        </row>
        <row r="5797">
          <cell r="A5797" t="str">
            <v>0009</v>
          </cell>
          <cell r="B5797" t="str">
            <v>LEVANTAMENTO CADASTRAL</v>
          </cell>
        </row>
        <row r="5798">
          <cell r="A5798">
            <v>73677</v>
          </cell>
          <cell r="B5798" t="str">
            <v>CADASTRO DE LIGAÇÕES PREDIAIS, INCLUSIVE DESENHISTA CADASTRO DE ADUTORAS. COLETORES E INTERCEPTORES - ATÉ DN 500 MM, INCLU SIVE DESENHISTA</v>
          </cell>
          <cell r="C5798" t="str">
            <v>UN</v>
          </cell>
          <cell r="D5798" t="str">
            <v>CR</v>
          </cell>
          <cell r="E5798" t="str">
            <v>9,96</v>
          </cell>
        </row>
        <row r="5799">
          <cell r="A5799">
            <v>73678</v>
          </cell>
          <cell r="B5799" t="str">
            <v>CADASTRO DE ADUTORAS. COLETORES E INTERCEPTORES - ATÉ DN 500 MM, INCLU SIVE DESENHISTA</v>
          </cell>
          <cell r="C5799" t="str">
            <v>M</v>
          </cell>
          <cell r="D5799" t="str">
            <v>CR</v>
          </cell>
          <cell r="E5799" t="str">
            <v>2,73</v>
          </cell>
        </row>
        <row r="5800">
          <cell r="A5800">
            <v>73682</v>
          </cell>
          <cell r="B5800" t="str">
            <v xml:space="preserve">CADASTRO DE REDES, INCLUSIVE DESENHISTA LEVANT SECAO TRANSV C/NIVEL P/M LINEAR SECAO </v>
          </cell>
          <cell r="C5800" t="str">
            <v>M</v>
          </cell>
          <cell r="D5800" t="str">
            <v>CR</v>
          </cell>
          <cell r="E5800" t="str">
            <v>1,23</v>
          </cell>
        </row>
        <row r="5801">
          <cell r="A5801">
            <v>73758</v>
          </cell>
          <cell r="B5801" t="str">
            <v xml:space="preserve">LEVANT SECAO TRANSV C/NIVEL P/M LINEAR SECAO </v>
          </cell>
        </row>
        <row r="5802">
          <cell r="A5802" t="str">
            <v>73758/001</v>
          </cell>
          <cell r="B5802" t="str">
            <v>LEVANTAMENTO SECAO TRANSVERSAL C/NIVEL TERRENO NAO ACIDENTADO VEGETAÇÃ O DENSA INCLUSIVE DESENHO ESC 1:200 EM PAPEL VEGETAL MILIMETRADO (MEDI DO P/M SECAO), INCLUSIVE NIVELADOR, AUXILIAR DE CALCULO TOPOGRAFICO E DESENHISTA.</v>
          </cell>
          <cell r="C5802" t="str">
            <v>M</v>
          </cell>
          <cell r="D5802" t="str">
            <v>AS</v>
          </cell>
          <cell r="E5802" t="str">
            <v>1,36</v>
          </cell>
        </row>
        <row r="5803">
          <cell r="A5803">
            <v>78472</v>
          </cell>
          <cell r="B5803" t="str">
            <v>SERVICOS TOPOGRAFICOS PARA PAVIMENTACAO, INCLUSIVE NOTA DE SERVICOS, A COMPANHAMENTO E GREIDE</v>
          </cell>
          <cell r="C5803" t="str">
            <v>M2</v>
          </cell>
          <cell r="D5803" t="str">
            <v>AS</v>
          </cell>
          <cell r="E5803" t="str">
            <v>0,34</v>
          </cell>
        </row>
        <row r="5804">
          <cell r="A5804" t="str">
            <v>0332</v>
          </cell>
          <cell r="B5804" t="str">
            <v>TRANSPORTE COMERCIAL TRANSPORTE COM CAMINHÃO BASCULANTE DE 10 M3, EM VIA URBANA EM LEITO NA TURAL (UNIDADE: M3XKM). AF_04/2016</v>
          </cell>
        </row>
        <row r="5805">
          <cell r="A5805">
            <v>93588</v>
          </cell>
          <cell r="B5805" t="str">
            <v>TRANSPORTE COM CAMINHÃO BASCULANTE DE 10 M3, EM VIA URBANA EM LEITO NA TURAL (UNIDADE: M3XKM). AF_04/2016</v>
          </cell>
          <cell r="C5805" t="str">
            <v>M3XKM</v>
          </cell>
          <cell r="D5805" t="str">
            <v>AS</v>
          </cell>
          <cell r="E5805" t="str">
            <v>1,19</v>
          </cell>
        </row>
        <row r="5806">
          <cell r="A5806">
            <v>93589</v>
          </cell>
          <cell r="B5806" t="str">
            <v>TRANSPORTE COM CAMINHÃO BASCULANTE DE 10 M3, EM VIA URBANA EM REVESTIM ENTO PRIMÁRIO (UNIDADE: M3XKM). AF_04/2016</v>
          </cell>
          <cell r="C5806" t="str">
            <v>M3XKM</v>
          </cell>
          <cell r="D5806" t="str">
            <v>AS</v>
          </cell>
          <cell r="E5806" t="str">
            <v>0,81</v>
          </cell>
        </row>
        <row r="5807">
          <cell r="A5807">
            <v>93590</v>
          </cell>
          <cell r="B5807" t="str">
            <v>TRANSPORTE COM CAMINHÃO BASCULANTE DE 10 M3, EM VIA URBANA PAVIMENTADA (UNIDADE: M3XKM). AF_04/2016</v>
          </cell>
          <cell r="C5807" t="str">
            <v>M3XKM</v>
          </cell>
          <cell r="D5807" t="str">
            <v>AS</v>
          </cell>
          <cell r="E5807" t="str">
            <v>0,63</v>
          </cell>
        </row>
        <row r="5808">
          <cell r="A5808">
            <v>93591</v>
          </cell>
          <cell r="B5808" t="str">
            <v>TRANSPORTE COM CAMINHÃO BASCULANTE DE 14 M3, EM VIA URBANA EM LEITO NA TURAL (UNIDADE: M3XKM). AF_04/2016</v>
          </cell>
          <cell r="C5808" t="str">
            <v>M3XKM</v>
          </cell>
          <cell r="D5808" t="str">
            <v>AS</v>
          </cell>
          <cell r="E5808" t="str">
            <v>1,04</v>
          </cell>
        </row>
        <row r="5809">
          <cell r="A5809">
            <v>93592</v>
          </cell>
          <cell r="B5809" t="str">
            <v>TRANSPORTE COM CAMINHÃO BASCULANTE DE 14 M3, EM VIA URBANA EM REVESTIM ENTO PRIMÁRIO (UNIDADE: M3XKM). AF_04/2016</v>
          </cell>
          <cell r="C5809" t="str">
            <v>M3XKM</v>
          </cell>
          <cell r="D5809" t="str">
            <v>AS</v>
          </cell>
          <cell r="E5809" t="str">
            <v>0,71</v>
          </cell>
        </row>
        <row r="5810">
          <cell r="A5810">
            <v>93593</v>
          </cell>
          <cell r="B5810" t="str">
            <v>TRANSPORTE COM CAMINHÃO BASCULANTE DE 14 M3, EM VIA URBANA PAVIMENTADA (UNIDADE: M3XKM). AF_04/2016</v>
          </cell>
          <cell r="C5810" t="str">
            <v>M3XKM</v>
          </cell>
          <cell r="D5810" t="str">
            <v>AS</v>
          </cell>
          <cell r="E5810" t="str">
            <v>0,55</v>
          </cell>
        </row>
        <row r="5811">
          <cell r="A5811">
            <v>93594</v>
          </cell>
          <cell r="B5811" t="str">
            <v>TRANSPORTE COM CAMINHÃO BASCULANTE DE 10 M3, EM VIA URBANA EM LEITO NA TURAL (UNIDADE: TONXKM). AF_04/2016</v>
          </cell>
          <cell r="C5811" t="str">
            <v>TXKM</v>
          </cell>
          <cell r="D5811" t="str">
            <v>AS</v>
          </cell>
          <cell r="E5811" t="str">
            <v>0,79</v>
          </cell>
        </row>
        <row r="5812">
          <cell r="A5812">
            <v>93595</v>
          </cell>
          <cell r="B5812" t="str">
            <v>TRANSPORTE COM CAMINHÃO BASCULANTE DE 10 M3, EM VIA URBANA EM REVESTIM ENTO PRIMÁRIO (UNIDADE: TONXKM). AF_04/2016</v>
          </cell>
          <cell r="C5812" t="str">
            <v>TXKM</v>
          </cell>
          <cell r="D5812" t="str">
            <v>AS</v>
          </cell>
          <cell r="E5812" t="str">
            <v>0,54</v>
          </cell>
        </row>
        <row r="5813">
          <cell r="A5813">
            <v>93596</v>
          </cell>
          <cell r="B5813" t="str">
            <v>TRANSPORTE COM CAMINHÃO BASCULANTE DE 10 M3, EM VIA URBANA PAVIMENTADA (UNIDADE: TONXKM). AF_04/2016</v>
          </cell>
          <cell r="C5813" t="str">
            <v>TXKM</v>
          </cell>
          <cell r="D5813" t="str">
            <v>AS</v>
          </cell>
          <cell r="E5813" t="str">
            <v>0,42</v>
          </cell>
        </row>
        <row r="5814">
          <cell r="A5814">
            <v>93597</v>
          </cell>
          <cell r="B5814" t="str">
            <v xml:space="preserve">TRANSPORTE COM CAMINHÃO BASCULANTE DE 14 M3, EM VIA URBANA EM LEITO NA TURAL (UNIDADE: TONXKM). AF_04/2016 </v>
          </cell>
          <cell r="C5814" t="str">
            <v>TXKM</v>
          </cell>
          <cell r="D5814" t="str">
            <v>AS</v>
          </cell>
          <cell r="E5814" t="str">
            <v>0,69</v>
          </cell>
        </row>
        <row r="5815">
          <cell r="A5815">
            <v>93598</v>
          </cell>
          <cell r="B5815" t="str">
            <v>TRANSPORTE COM CAMINHÃO BASCULANTE DE 14 M3, EM VIA URBANA EM REVESTIM ENTO PRIMÁRIO (UNIDADE: TONXKM). AF_04/2016</v>
          </cell>
          <cell r="C5815" t="str">
            <v>TXKM</v>
          </cell>
          <cell r="D5815" t="str">
            <v>AS</v>
          </cell>
          <cell r="E5815" t="str">
            <v>0,47</v>
          </cell>
        </row>
        <row r="5816">
          <cell r="A5816">
            <v>93599</v>
          </cell>
          <cell r="B5816" t="str">
            <v>TRANSPORTE COM CAMINHÃO BASCULANTE DE 14 M3, EM VIA URBANA PAVIMENTADA (UNIDADE: TONXKM). AF_04/2016</v>
          </cell>
          <cell r="C5816" t="str">
            <v>TXKM</v>
          </cell>
          <cell r="D5816" t="str">
            <v>AS</v>
          </cell>
          <cell r="E5816" t="str">
            <v>0,37</v>
          </cell>
        </row>
        <row r="5817">
          <cell r="A5817" t="str">
            <v>0333</v>
          </cell>
          <cell r="B5817" t="str">
            <v>TRANSPORTE MATERIAIS BETUMINOSOS TRANSPORTE DE MATERIAL ASFALTICO, COM CAMINHÃO COM CAPACIDADE DE 30000 L EM RODOVIA PAVIMENTADA PARA DISTÂNCIAS MÉDIAS DE TRANSPORTE SUPERIO RES A 100 KM. AF_02/2016</v>
          </cell>
        </row>
        <row r="5818">
          <cell r="A5818">
            <v>93176</v>
          </cell>
          <cell r="B5818" t="str">
            <v>TRANSPORTE DE MATERIAL ASFALTICO, COM CAMINHÃO COM CAPACIDADE DE 30000 L EM RODOVIA PAVIMENTADA PARA DISTÂNCIAS MÉDIAS DE TRANSPORTE SUPERIO RES A 100 KM. AF_02/2016</v>
          </cell>
          <cell r="C5818" t="str">
            <v>TXKM</v>
          </cell>
          <cell r="D5818" t="str">
            <v>AS</v>
          </cell>
          <cell r="E5818" t="str">
            <v>0,36</v>
          </cell>
        </row>
        <row r="5819">
          <cell r="A5819">
            <v>93177</v>
          </cell>
          <cell r="B5819" t="str">
            <v>TRANSPORTE DE MATERIAL ASFALTICO, COM CAMINHÃO COM CAPACIDADE DE 20000 L EM RODOVIA PAVIMENTADA PARA DISTÂNCIAS MÉDIAS DE TRANSPORTE IGUAL O U INFERIOR A 100 KM. AF_02/2016</v>
          </cell>
          <cell r="C5819" t="str">
            <v>TXKM</v>
          </cell>
          <cell r="D5819" t="str">
            <v>AS</v>
          </cell>
          <cell r="E5819" t="str">
            <v>1,25</v>
          </cell>
        </row>
        <row r="5820">
          <cell r="A5820">
            <v>93178</v>
          </cell>
          <cell r="B5820" t="str">
            <v>TRANSPORTE DE MATERIAL ASFALTICO, COM CAMINHÃO COM CAPACIDADE DE 30000 L EM RODOVIA NÃO PAVIMENTADA PARA DISTÂNCIAS MÉDIAS DE TRANSPORTE SUP ERIORES A 100 KM. AF_02/2016</v>
          </cell>
          <cell r="C5820" t="str">
            <v>TXKM</v>
          </cell>
          <cell r="D5820" t="str">
            <v>AS</v>
          </cell>
          <cell r="E5820" t="str">
            <v>0,41</v>
          </cell>
        </row>
        <row r="5821">
          <cell r="A5821">
            <v>93179</v>
          </cell>
          <cell r="B5821" t="str">
            <v>TRANSPORTE DE MATERIAL ASFALTICO, COM CAMINHÃO COM CAPACIDADE DE 20000 L EM RODOVIA NÃO PAVIMENTADA PARA DISTÂNCIAS MÉDIAS DE TRANSPORTE IGU AL OU INFERIOR A 100 KM. AF_02/2016</v>
          </cell>
          <cell r="C5821" t="str">
            <v>TXKM</v>
          </cell>
          <cell r="D5821" t="str">
            <v>AS</v>
          </cell>
          <cell r="E5821" t="str">
            <v>1,39</v>
          </cell>
        </row>
        <row r="5822">
          <cell r="A5822" t="str">
            <v>0202</v>
          </cell>
          <cell r="B5822" t="str">
            <v>CERCA/PROTETORES</v>
          </cell>
        </row>
        <row r="5823">
          <cell r="A5823">
            <v>74038</v>
          </cell>
          <cell r="B5823" t="str">
            <v>PORTÃO PARA CERCA PORTAO COM MOUROES DE MADEIRA ROLICA, DIAMETRO 11CM, COM 5 FIOS DE ARA ME FARPADO Nº 14 CLASSE 250, SEM DOBRADICAS</v>
          </cell>
        </row>
        <row r="5824">
          <cell r="A5824" t="str">
            <v>74038/001</v>
          </cell>
          <cell r="B5824" t="str">
            <v>PORTAO COM MOUROES DE MADEIRA ROLICA, DIAMETRO 11CM, COM 5 FIOS DE ARA ME FARPADO Nº 14 CLASSE 250, SEM DOBRADICAS</v>
          </cell>
          <cell r="C5824" t="str">
            <v>M</v>
          </cell>
          <cell r="D5824" t="str">
            <v>CR</v>
          </cell>
          <cell r="E5824" t="str">
            <v>18,90</v>
          </cell>
        </row>
        <row r="5825">
          <cell r="A5825">
            <v>74039</v>
          </cell>
          <cell r="B5825" t="str">
            <v>CERCA COM MOURÕES DE MADEIRA CERCA COM MOUROES DE MADEIRA ROLICA, DIAMETRO 11CM, ESPACAMENTO DE 2M, ALTURA LIVRE DE 1M, CRAVADOS 0,5M, COM 5 FIOS DE ARAME FARPADO Nº 14 CLASSE 250</v>
          </cell>
        </row>
        <row r="5826">
          <cell r="A5826" t="str">
            <v>74039/001</v>
          </cell>
          <cell r="B5826" t="str">
            <v>CERCA COM MOUROES DE MADEIRA ROLICA, DIAMETRO 11CM, ESPACAMENTO DE 2M, ALTURA LIVRE DE 1M, CRAVADOS 0,5M, COM 5 FIOS DE ARAME FARPADO Nº 14 CLASSE 250</v>
          </cell>
          <cell r="C5826" t="str">
            <v>M</v>
          </cell>
          <cell r="D5826" t="str">
            <v>CR</v>
          </cell>
          <cell r="E5826" t="str">
            <v>18,90</v>
          </cell>
        </row>
        <row r="5827">
          <cell r="A5827">
            <v>74118</v>
          </cell>
          <cell r="B5827" t="str">
            <v xml:space="preserve">CERCA VIVA - MMA PLANTIO DE CERCA VIVA COM ARBUSTOS DE ALTURA 50 A 100CM, COM 4UN/M </v>
          </cell>
        </row>
        <row r="5828">
          <cell r="A5828" t="str">
            <v>74118/001</v>
          </cell>
          <cell r="B5828" t="str">
            <v xml:space="preserve">PLANTIO DE CERCA VIVA COM ARBUSTOS DE ALTURA 50 A 100CM, COM 4UN/M </v>
          </cell>
          <cell r="C5828" t="str">
            <v>M</v>
          </cell>
          <cell r="D5828" t="str">
            <v>CR</v>
          </cell>
          <cell r="E5828" t="str">
            <v>177,01</v>
          </cell>
        </row>
        <row r="5829">
          <cell r="A5829">
            <v>74142</v>
          </cell>
          <cell r="B5829" t="str">
            <v>CERCA COM MOUROES - MMA CERCA COM MOUROES DE CONCRETO, RETO, ESPACAMENTO DE 3M, CRAVADOS 0,5M, COM 4 FIOS DE ARAME FARPADO Nº 14 CLASSE 250</v>
          </cell>
        </row>
        <row r="5830">
          <cell r="A5830" t="str">
            <v>74142/001</v>
          </cell>
          <cell r="B5830" t="str">
            <v>CERCA COM MOUROES DE CONCRETO, RETO, ESPACAMENTO DE 3M, CRAVADOS 0,5M, COM 4 FIOS DE ARAME FARPADO Nº 14 CLASSE 250</v>
          </cell>
          <cell r="C5830" t="str">
            <v>M</v>
          </cell>
          <cell r="D5830" t="str">
            <v>CR</v>
          </cell>
          <cell r="E5830" t="str">
            <v>37,77</v>
          </cell>
        </row>
        <row r="5831">
          <cell r="A5831" t="str">
            <v>74142/002</v>
          </cell>
          <cell r="B5831" t="str">
            <v>CERCA COM MOUROES DE MADEIRA, 7,5X7,5CM, ESPACAMENTO DE 2M, ALTURA LIV RE DE 2M, CRAVADOS 0,5M, COM 4 FIOS DE ARAME FARPADO Nº 14 CLASSE 250</v>
          </cell>
          <cell r="C5831" t="str">
            <v>M</v>
          </cell>
          <cell r="D5831" t="str">
            <v>CR</v>
          </cell>
          <cell r="E5831" t="str">
            <v>16,28</v>
          </cell>
        </row>
        <row r="5832">
          <cell r="A5832" t="str">
            <v>74142/003</v>
          </cell>
          <cell r="B5832" t="str">
            <v>CERCA COM MOUROES DE MADEIRA, 7,5X7,5CM, ESPACAMENTO DE 2M, ALTURA LIV RE DE 2M, CRAVADOS 0,5M, COM 8 FIOS DE ARAME FARPADO Nº 14 CLASSE 250</v>
          </cell>
          <cell r="C5832" t="str">
            <v>M</v>
          </cell>
          <cell r="D5832" t="str">
            <v>CR</v>
          </cell>
          <cell r="E5832" t="str">
            <v>25,30</v>
          </cell>
        </row>
        <row r="5833">
          <cell r="A5833" t="str">
            <v>74142/004</v>
          </cell>
          <cell r="B5833" t="str">
            <v>CERCA COM MOUROES DE CONCRETO, SECAO "T" PONTA INCLINADA, 10X10CM, ESP ACAMENTO DE 3M, CRAVADOS 0,5M, COM 11 FIOS DE ARAME FARPADO Nº 16</v>
          </cell>
          <cell r="C5833" t="str">
            <v>M</v>
          </cell>
          <cell r="D5833" t="str">
            <v>CR</v>
          </cell>
          <cell r="E5833" t="str">
            <v>46,34</v>
          </cell>
        </row>
        <row r="5834">
          <cell r="A5834">
            <v>74143</v>
          </cell>
          <cell r="B5834" t="str">
            <v>CERCA DE ARAME LISO CERCA COM MOUROES DE CONCRETO, RETO, 15X15CM, ESPACAMENTO DE 3M, CRAVA DOS 0,5M, ESCORAS DE 10X10CM NOS CANTOS, COM 12 FIOS DE ARAME DE ACO O VALADO 15X17</v>
          </cell>
        </row>
        <row r="5835">
          <cell r="A5835" t="str">
            <v>74143/001</v>
          </cell>
          <cell r="B5835" t="str">
            <v>CERCA COM MOUROES DE CONCRETO, RETO, 15X15CM, ESPACAMENTO DE 3M, CRAVA DOS 0,5M, ESCORAS DE 10X10CM NOS CANTOS, COM 12 FIOS DE ARAME DE ACO O VALADO 15X17</v>
          </cell>
          <cell r="C5835" t="str">
            <v>M</v>
          </cell>
          <cell r="D5835" t="str">
            <v>CR</v>
          </cell>
          <cell r="E5835" t="str">
            <v>45,54</v>
          </cell>
        </row>
        <row r="5836">
          <cell r="A5836" t="str">
            <v>74143/002</v>
          </cell>
          <cell r="B5836" t="str">
            <v>CERCA COM MOUROES DE CONCRETO, RETO, 15X15CM, ESPACAMENTO DE 3M, CRAVA DOS 0,5M, ESCORAS DE 10X10CM NOS CANTOS, COM 9 FIOS DE ARAME DE ACO OV ALADO 15X17</v>
          </cell>
          <cell r="C5836" t="str">
            <v>M</v>
          </cell>
          <cell r="D5836" t="str">
            <v>CR</v>
          </cell>
          <cell r="E5836" t="str">
            <v>43,85</v>
          </cell>
        </row>
        <row r="5837">
          <cell r="A5837">
            <v>85171</v>
          </cell>
          <cell r="B5837" t="str">
            <v>RECOMPOSICAO PARCIAL DO ARAME FARPADO Nº 14 CLASSE 250, FIXADO EM CERC A COM MOURÕES DE CONCRETO, RETO, 15X15CM</v>
          </cell>
          <cell r="C5837" t="str">
            <v>M</v>
          </cell>
          <cell r="D5837" t="str">
            <v>CR</v>
          </cell>
          <cell r="E5837" t="str">
            <v>2,92</v>
          </cell>
        </row>
        <row r="5838">
          <cell r="A5838" t="str">
            <v>0204</v>
          </cell>
          <cell r="B5838" t="str">
            <v>ALAMBRADO</v>
          </cell>
        </row>
        <row r="5839">
          <cell r="A5839">
            <v>73787</v>
          </cell>
          <cell r="B5839" t="str">
            <v>ALAMBRADO ALAMBRADO EM TUBOS DE ACO GALVANIZADO, COM COSTURA, DIN 2440, DIAMETRO 2", ALTURA 3M, FIXADOS A CADA 2M EM BLOCOS DE CONCRETO, COM TELA DE A RAME GALVANIZADO REVESTIDO COM PVC, FIO 12 BWG E MALHA 7,5X7,5CM</v>
          </cell>
        </row>
        <row r="5840">
          <cell r="A5840" t="str">
            <v>73787/001</v>
          </cell>
          <cell r="B5840" t="str">
            <v>ALAMBRADO EM TUBOS DE ACO GALVANIZADO, COM COSTURA, DIN 2440, DIAMETRO 2", ALTURA 3M, FIXADOS A CADA 2M EM BLOCOS DE CONCRETO, COM TELA DE A RAME GALVANIZADO REVESTIDO COM PVC, FIO 12 BWG E MALHA 7,5X7,5CM</v>
          </cell>
          <cell r="C5840" t="str">
            <v>M2</v>
          </cell>
          <cell r="D5840" t="str">
            <v>CR</v>
          </cell>
          <cell r="E5840" t="str">
            <v>152,45</v>
          </cell>
        </row>
        <row r="5841">
          <cell r="A5841">
            <v>74244</v>
          </cell>
          <cell r="B5841" t="str">
            <v>ALAMBRADO PARA QUADRA POLIESPORTIVA ALAMBRADO PARA QUADRA POLIESPORTIVA, ESTRUTURADO POR TUBOS DE ACO GALV ANIZADO, COM COSTURA, DIN 2440, DIAMETRO 2", COM TELA DE ARAME GALVANI ZADO, FIO 14 BWG E MALHA QUADRADA 5X5CM</v>
          </cell>
        </row>
        <row r="5842">
          <cell r="A5842" t="str">
            <v>74244/001</v>
          </cell>
          <cell r="B5842" t="str">
            <v>ALAMBRADO PARA QUADRA POLIESPORTIVA, ESTRUTURADO POR TUBOS DE ACO GALV ANIZADO, COM COSTURA, DIN 2440, DIAMETRO 2", COM TELA DE ARAME GALVANI ZADO, FIO 14 BWG E MALHA QUADRADA 5X5CM</v>
          </cell>
          <cell r="C5842" t="str">
            <v>M2</v>
          </cell>
          <cell r="D5842" t="str">
            <v>CR</v>
          </cell>
          <cell r="E5842" t="str">
            <v>91,01</v>
          </cell>
        </row>
        <row r="5843">
          <cell r="A5843">
            <v>85172</v>
          </cell>
          <cell r="B5843" t="str">
            <v>ALAMBRADO EM MOUROES DE CONCRETO "T", ALTURA LIVRE 2M, ESPACADOS A CAD  A 2M, COM TELA DE ARAME GALVANIZADO, FIO 14 BWG E MALHA QUADRADA 5X5CM</v>
          </cell>
          <cell r="C5843" t="str">
            <v>M</v>
          </cell>
          <cell r="D5843" t="str">
            <v>CR</v>
          </cell>
          <cell r="E5843" t="str">
            <v>78,13</v>
          </cell>
        </row>
        <row r="5844">
          <cell r="A5844" t="str">
            <v>0205</v>
          </cell>
          <cell r="B5844" t="str">
            <v>ARBORIZACAO, INCLUSIVE PREPARO DO SOLO</v>
          </cell>
        </row>
        <row r="5845">
          <cell r="A5845">
            <v>73788</v>
          </cell>
          <cell r="B5845" t="str">
            <v>PLANTIO DE ARVORES E ARBUSTOS</v>
          </cell>
        </row>
        <row r="5846">
          <cell r="A5846" t="str">
            <v>73788/002</v>
          </cell>
          <cell r="B5846" t="str">
            <v>GRADE EM MADEIRA PARA PROTECAO DE MUDAS DE ARVORES</v>
          </cell>
          <cell r="C5846" t="str">
            <v>UN</v>
          </cell>
          <cell r="D5846" t="str">
            <v>CR</v>
          </cell>
          <cell r="E5846" t="str">
            <v>87,73</v>
          </cell>
        </row>
        <row r="5847">
          <cell r="A5847">
            <v>73967</v>
          </cell>
          <cell r="B5847" t="str">
            <v>PLANTIO DE ARBUSTOS E ARVORES</v>
          </cell>
        </row>
        <row r="5848">
          <cell r="A5848" t="str">
            <v>73967/001</v>
          </cell>
          <cell r="B5848" t="str">
            <v>PLANTIO DE ARVORE, ALTURA DE 1,00M, EM CAVAS DE 80X80X80CM PLANTIO DE ARVORE REGIONAL, ALTURA MAIOR QUE 2,00M, EM CAVAS DE 80X80X 80CM</v>
          </cell>
          <cell r="C5848" t="str">
            <v>UN</v>
          </cell>
          <cell r="D5848" t="str">
            <v>CR</v>
          </cell>
          <cell r="E5848" t="str">
            <v>78,36</v>
          </cell>
        </row>
        <row r="5849">
          <cell r="A5849" t="str">
            <v>73967/002</v>
          </cell>
          <cell r="B5849" t="str">
            <v>PLANTIO DE ARVORE REGIONAL, ALTURA MAIOR QUE 2,00M, EM CAVAS DE 80X80X 80CM</v>
          </cell>
          <cell r="C5849" t="str">
            <v>UN</v>
          </cell>
          <cell r="D5849" t="str">
            <v>CR</v>
          </cell>
          <cell r="E5849" t="str">
            <v>107,95</v>
          </cell>
        </row>
        <row r="5850">
          <cell r="A5850" t="str">
            <v>73967/004</v>
          </cell>
          <cell r="B5850" t="str">
            <v>IRRIGAÇÃO DE ÁRVORE COM CARRO PIPA</v>
          </cell>
          <cell r="C5850" t="str">
            <v>UN</v>
          </cell>
          <cell r="D5850" t="str">
            <v>AS</v>
          </cell>
          <cell r="E5850" t="str">
            <v>0,29</v>
          </cell>
        </row>
        <row r="5851">
          <cell r="A5851">
            <v>85178</v>
          </cell>
          <cell r="B5851" t="str">
            <v>PLANTIO DE ARBUSTO COM ALTURA 50 A 100CM, EM CAVA DE 60X60X60CM</v>
          </cell>
          <cell r="C5851" t="str">
            <v>UN</v>
          </cell>
          <cell r="D5851" t="str">
            <v>CR</v>
          </cell>
          <cell r="E5851" t="str">
            <v>52,73</v>
          </cell>
        </row>
        <row r="5852">
          <cell r="A5852" t="str">
            <v>0206</v>
          </cell>
          <cell r="B5852" t="str">
            <v>GRAMA, INCLUSIVE PREPARO DO SOLO</v>
          </cell>
        </row>
        <row r="5853">
          <cell r="A5853">
            <v>74236</v>
          </cell>
          <cell r="B5853" t="str">
            <v>PLANTIO DE GRAMA</v>
          </cell>
        </row>
        <row r="5854">
          <cell r="A5854" t="str">
            <v>74236/001</v>
          </cell>
          <cell r="B5854" t="str">
            <v>PLANTIO DE GRAMA BATATAIS EM PLACAS</v>
          </cell>
          <cell r="C5854" t="str">
            <v>M2</v>
          </cell>
          <cell r="D5854" t="str">
            <v>CR</v>
          </cell>
          <cell r="E5854" t="str">
            <v>8,12</v>
          </cell>
        </row>
        <row r="5855">
          <cell r="A5855">
            <v>85179</v>
          </cell>
          <cell r="B5855" t="str">
            <v>PLANTIO DE GRAMA SAO CARLOS EM LEIVAS</v>
          </cell>
          <cell r="C5855" t="str">
            <v>M2</v>
          </cell>
          <cell r="D5855" t="str">
            <v>CR</v>
          </cell>
          <cell r="E5855" t="str">
            <v>10,10</v>
          </cell>
        </row>
        <row r="5856">
          <cell r="A5856">
            <v>85180</v>
          </cell>
          <cell r="B5856" t="str">
            <v>PLANTIO DE GRAMA ESMERALDA EM ROLO</v>
          </cell>
          <cell r="C5856" t="str">
            <v>M2</v>
          </cell>
          <cell r="D5856" t="str">
            <v>CR</v>
          </cell>
          <cell r="E5856" t="str">
            <v>10,10</v>
          </cell>
        </row>
        <row r="5857">
          <cell r="A5857" t="str">
            <v>0207</v>
          </cell>
          <cell r="B5857" t="str">
            <v>PASSEIO PISO EM PEDRA PORTUGUESA BRANCA, ASSENTADA SOBRE ARGAMASSA SECA TRACO 1:6 (CIMENTO E AREIA) E REJUNTADA COM ARGAMASSA SECA TRACO 1:2 (CIMENT O E AREIA)</v>
          </cell>
        </row>
        <row r="5858">
          <cell r="A5858">
            <v>73608</v>
          </cell>
          <cell r="B5858" t="str">
            <v>PISO EM PEDRA PORTUGUESA BRANCA, ASSENTADA SOBRE ARGAMASSA SECA TRACO 1:6 (CIMENTO E AREIA) E REJUNTADA COM ARGAMASSA SECA TRACO 1:2 (CIMENT O E AREIA)</v>
          </cell>
          <cell r="C5858" t="str">
            <v>M2</v>
          </cell>
          <cell r="D5858" t="str">
            <v>CR</v>
          </cell>
          <cell r="E5858" t="str">
            <v>227,48</v>
          </cell>
        </row>
        <row r="5859">
          <cell r="A5859">
            <v>85181</v>
          </cell>
          <cell r="B5859" t="str">
            <v>PASSEIO (CALÇADA) DE CONTORNO DE EDIFICAÇÃO EM CONCRETO DESEMPENADO, T RAÇO 1:2,5:3,5, ESPESSURA 5 CM, COMPREENDENDO ACABAMENTO DO ESPELHO DE 30* CM, ESCAVAÇÃO, REATERRO, APILOAMENTO E ATERRO INTERNO</v>
          </cell>
          <cell r="C5859" t="str">
            <v>M2</v>
          </cell>
          <cell r="D5859" t="str">
            <v>CR</v>
          </cell>
          <cell r="E5859" t="str">
            <v>50,00</v>
          </cell>
        </row>
        <row r="5860">
          <cell r="A5860" t="str">
            <v>0277</v>
          </cell>
          <cell r="B5860" t="str">
            <v>MANUTENCAO E LIMPEZA DE AREAS VERDES REVOLVIMENTO E DESTORROAMENTO MANUAL DE SUPERFÍCIE GRAMADA COM PROFUND IDADE ATÉ 20CM</v>
          </cell>
        </row>
        <row r="5861">
          <cell r="A5861">
            <v>85182</v>
          </cell>
          <cell r="B5861" t="str">
            <v>REVOLVIMENTO E DESTORROAMENTO MANUAL DE SUPERFÍCIE GRAMADA COM PROFUND IDADE ATÉ 20CM</v>
          </cell>
          <cell r="C5861" t="str">
            <v>M2</v>
          </cell>
          <cell r="D5861" t="str">
            <v>CR</v>
          </cell>
          <cell r="E5861" t="str">
            <v>1,92</v>
          </cell>
        </row>
        <row r="5862">
          <cell r="A5862">
            <v>85183</v>
          </cell>
          <cell r="B5862" t="str">
            <v>REVOLVIMENTO MANUAL DE SOLO, PROFUNDIDADE ATÉ 20CM</v>
          </cell>
          <cell r="C5862" t="str">
            <v>M2</v>
          </cell>
          <cell r="D5862" t="str">
            <v>CR</v>
          </cell>
          <cell r="E5862" t="str">
            <v>1,80</v>
          </cell>
        </row>
        <row r="5863">
          <cell r="A5863">
            <v>85184</v>
          </cell>
          <cell r="B5863" t="str">
            <v xml:space="preserve">RETIRADA DE GRAMA EM PLACAS PODA E LIMPEZA DE ARBUSTO TIPO CERCA VIVA </v>
          </cell>
          <cell r="C5863" t="str">
            <v>M2</v>
          </cell>
          <cell r="D5863" t="str">
            <v>CR</v>
          </cell>
          <cell r="E5863" t="str">
            <v>3,01</v>
          </cell>
        </row>
        <row r="5864">
          <cell r="A5864">
            <v>85185</v>
          </cell>
          <cell r="B5864" t="str">
            <v xml:space="preserve">PODA E LIMPEZA DE ARBUSTO TIPO CERCA VIVA </v>
          </cell>
          <cell r="C5864" t="str">
            <v>M2</v>
          </cell>
          <cell r="D5864" t="str">
            <v>CR</v>
          </cell>
          <cell r="E5864" t="str">
            <v>3,32</v>
          </cell>
        </row>
        <row r="5865">
          <cell r="A5865">
            <v>85186</v>
          </cell>
          <cell r="B5865" t="str">
            <v>PODA DE ARVORES, COM LIMPEZA DE GALHOS SECOS E RETIRADA DE PARASITAS, INCLUINDO REMOCAO DE ENTULHO</v>
          </cell>
          <cell r="C5865" t="str">
            <v>UN</v>
          </cell>
          <cell r="D5865" t="str">
            <v>AS</v>
          </cell>
          <cell r="E5865" t="str">
            <v>69,67</v>
          </cell>
        </row>
        <row r="5866">
          <cell r="A5866" t="str">
            <v>0278</v>
          </cell>
          <cell r="B5866" t="str">
            <v>FORNECIMENTO DE ADUBOS, MATERIAIS E EQUIPAMENTOS PARA JARDIM APLICACAO DE HERBICIDA SELETIVO EM GRAMADOS, COM FREQUENCIA DE DUAS VE ZES AO ANO AGRUPADOR COMPOSIÇÃO  S U M Á R I O</v>
          </cell>
        </row>
        <row r="5867">
          <cell r="A5867">
            <v>85187</v>
          </cell>
          <cell r="B5867" t="e">
            <v>#VALUE!</v>
          </cell>
          <cell r="C5867" t="str">
            <v>HA</v>
          </cell>
          <cell r="D5867" t="str">
            <v>CR</v>
          </cell>
          <cell r="E5867" t="str">
            <v>367,59</v>
          </cell>
        </row>
        <row r="5868">
          <cell r="A5868" t="str">
            <v>+----------------------------------------------------------------------------------------------------------------------------------+</v>
          </cell>
          <cell r="B5868" t="e">
            <v>#VALUE!</v>
          </cell>
        </row>
        <row r="5869">
          <cell r="A5869" t="str">
            <v>| DESCRIÇÃO :</v>
          </cell>
          <cell r="B5869" t="e">
            <v>#VALUE!</v>
          </cell>
          <cell r="E5869" t="str">
            <v>|</v>
          </cell>
        </row>
        <row r="5870">
          <cell r="A5870" t="str">
            <v>| VERSÃO :</v>
          </cell>
          <cell r="B5870" t="e">
            <v>#VALUE!</v>
          </cell>
          <cell r="E5870" t="str">
            <v>|</v>
          </cell>
        </row>
        <row r="5871">
          <cell r="A5871" t="str">
            <v>+----------------------------------------------------------------------------------------------------------------------------------+</v>
          </cell>
          <cell r="B5871" t="e">
            <v>#VALUE!</v>
          </cell>
        </row>
        <row r="5872">
          <cell r="A5872" t="str">
            <v>+----------------------------------------------------------------------------------------------------------------------------------+</v>
          </cell>
          <cell r="B5872" t="e">
            <v>#VALUE!</v>
          </cell>
        </row>
        <row r="5873">
          <cell r="A5873" t="str">
            <v>| PROTOCOLO :</v>
          </cell>
          <cell r="B5873" t="e">
            <v>#VALUE!</v>
          </cell>
          <cell r="E5873" t="str">
            <v>|</v>
          </cell>
        </row>
        <row r="5874">
          <cell r="A5874" t="str">
            <v>| USUÁRIO :</v>
          </cell>
          <cell r="B5874" t="e">
            <v>#VALUE!</v>
          </cell>
          <cell r="E5874" t="str">
            <v>|</v>
          </cell>
        </row>
        <row r="5875">
          <cell r="A5875" t="str">
            <v>| LOTAÇÃO :</v>
          </cell>
          <cell r="B5875" t="e">
            <v>#VALUE!</v>
          </cell>
          <cell r="E5875" t="str">
            <v>|</v>
          </cell>
        </row>
        <row r="5876">
          <cell r="A5876" t="str">
            <v>| PARÂMETROS</v>
          </cell>
          <cell r="B5876" t="e">
            <v>#VALUE!</v>
          </cell>
          <cell r="E5876" t="str">
            <v>|</v>
          </cell>
        </row>
        <row r="5877">
          <cell r="A5877" t="str">
            <v>|</v>
          </cell>
          <cell r="B5877" t="e">
            <v>#VALUE!</v>
          </cell>
          <cell r="E5877" t="str">
            <v>|</v>
          </cell>
        </row>
        <row r="5878">
          <cell r="A5878" t="str">
            <v>|</v>
          </cell>
          <cell r="B5878" t="e">
            <v>#VALUE!</v>
          </cell>
          <cell r="E5878" t="str">
            <v>|</v>
          </cell>
        </row>
        <row r="5879">
          <cell r="A5879" t="str">
            <v>|</v>
          </cell>
          <cell r="B5879" t="e">
            <v>#VALUE!</v>
          </cell>
          <cell r="E5879" t="str">
            <v>|</v>
          </cell>
        </row>
        <row r="5880">
          <cell r="A5880" t="str">
            <v>|</v>
          </cell>
          <cell r="B5880" t="e">
            <v>#VALUE!</v>
          </cell>
          <cell r="E5880" t="str">
            <v>|</v>
          </cell>
        </row>
        <row r="5881">
          <cell r="A5881" t="str">
            <v>|</v>
          </cell>
          <cell r="B5881" t="e">
            <v>#VALUE!</v>
          </cell>
          <cell r="E5881" t="str">
            <v>|</v>
          </cell>
        </row>
        <row r="5882">
          <cell r="A5882" t="str">
            <v>|</v>
          </cell>
          <cell r="B5882" t="e">
            <v>#VALUE!</v>
          </cell>
          <cell r="E5882" t="str">
            <v>|</v>
          </cell>
        </row>
        <row r="5883">
          <cell r="A5883" t="str">
            <v>|</v>
          </cell>
          <cell r="B5883" t="e">
            <v>#VALUE!</v>
          </cell>
          <cell r="E5883" t="str">
            <v>|</v>
          </cell>
        </row>
        <row r="5884">
          <cell r="A5884" t="str">
            <v>|</v>
          </cell>
          <cell r="B5884" t="e">
            <v>#VALUE!</v>
          </cell>
          <cell r="E5884" t="str">
            <v>|</v>
          </cell>
        </row>
        <row r="5885">
          <cell r="A5885" t="str">
            <v>|</v>
          </cell>
          <cell r="B5885" t="e">
            <v>#VALUE!</v>
          </cell>
          <cell r="E5885" t="str">
            <v>|</v>
          </cell>
        </row>
        <row r="5886">
          <cell r="A5886" t="str">
            <v>| LEGENDA - ORIGEM DE PREÇO</v>
          </cell>
          <cell r="B5886" t="e">
            <v>#VALUE!</v>
          </cell>
          <cell r="E5886" t="str">
            <v>|</v>
          </cell>
        </row>
        <row r="5887">
          <cell r="A5887" t="str">
            <v>| C - COLETADO</v>
          </cell>
          <cell r="B5887" t="e">
            <v>#VALUE!</v>
          </cell>
          <cell r="E5887" t="str">
            <v>|</v>
          </cell>
        </row>
        <row r="5888">
          <cell r="A5888" t="str">
            <v>| AS - ATRIBUÍDO SÃO PAULO</v>
          </cell>
          <cell r="B5888" t="e">
            <v>#VALUE!</v>
          </cell>
          <cell r="E5888" t="str">
            <v>|</v>
          </cell>
        </row>
        <row r="5889">
          <cell r="A5889" t="str">
            <v>| CR - COEFICIENTE DE REPRESENTATIVIDADE</v>
          </cell>
          <cell r="B5889" t="e">
            <v>#VALUE!</v>
          </cell>
          <cell r="E5889" t="str">
            <v>|</v>
          </cell>
        </row>
        <row r="5890">
          <cell r="A5890" t="str">
            <v>+----------------------------------------------------------------------------------------------------------------------------------+</v>
          </cell>
          <cell r="B5890" t="str">
            <v xml:space="preserve"> </v>
          </cell>
        </row>
        <row r="5891">
          <cell r="A5891" t="str">
            <v>0318</v>
          </cell>
          <cell r="B5891" t="str">
            <v>OUTROS</v>
          </cell>
        </row>
        <row r="5892">
          <cell r="A5892">
            <v>88236</v>
          </cell>
          <cell r="B5892" t="str">
            <v>FERRAMENTAS (ENCARGOS COMPLEMENTARES) - HORISTA</v>
          </cell>
          <cell r="C5892" t="str">
            <v>H</v>
          </cell>
          <cell r="D5892" t="str">
            <v>CR</v>
          </cell>
          <cell r="E5892" t="str">
            <v>0,45</v>
          </cell>
        </row>
        <row r="5893">
          <cell r="A5893">
            <v>88237</v>
          </cell>
          <cell r="B5893" t="str">
            <v>EPI (ENCARGOS COMPLEMENTARES) - HORISTA</v>
          </cell>
          <cell r="C5893" t="str">
            <v>H</v>
          </cell>
          <cell r="D5893" t="str">
            <v>CR</v>
          </cell>
          <cell r="E5893" t="str">
            <v>0,79</v>
          </cell>
        </row>
        <row r="5894">
          <cell r="A5894">
            <v>88238</v>
          </cell>
          <cell r="B5894" t="str">
            <v>AJUDANTE DE ARMADOR COM ENCARGOS COMPLEMENTARES</v>
          </cell>
          <cell r="C5894" t="str">
            <v>H</v>
          </cell>
          <cell r="D5894" t="str">
            <v>CR</v>
          </cell>
          <cell r="E5894" t="str">
            <v>13,22</v>
          </cell>
        </row>
        <row r="5895">
          <cell r="A5895">
            <v>88239</v>
          </cell>
          <cell r="B5895" t="str">
            <v>AJUDANTE DE CARPINTEIRO COM ENCARGOS COMPLEMENTARES</v>
          </cell>
          <cell r="C5895" t="str">
            <v>H</v>
          </cell>
          <cell r="D5895" t="str">
            <v>CR</v>
          </cell>
          <cell r="E5895" t="str">
            <v>13,22</v>
          </cell>
        </row>
        <row r="5896">
          <cell r="A5896">
            <v>88240</v>
          </cell>
          <cell r="B5896" t="str">
            <v>AJUDANTE DE ESTRUTURA METÁLICA COM ENCARGOS COMPLEMENTARES</v>
          </cell>
          <cell r="C5896" t="str">
            <v>H</v>
          </cell>
          <cell r="D5896" t="str">
            <v>CR</v>
          </cell>
          <cell r="E5896" t="str">
            <v>8,48</v>
          </cell>
        </row>
        <row r="5897">
          <cell r="A5897">
            <v>88241</v>
          </cell>
          <cell r="B5897" t="str">
            <v>AJUDANTE DE OPERAÇÃO EM GERAL COM ENCARGOS COMPLEMENTARES</v>
          </cell>
          <cell r="C5897" t="str">
            <v>H</v>
          </cell>
          <cell r="D5897" t="str">
            <v>CR</v>
          </cell>
          <cell r="E5897" t="str">
            <v>12,70</v>
          </cell>
        </row>
        <row r="5898">
          <cell r="A5898">
            <v>88242</v>
          </cell>
          <cell r="B5898" t="str">
            <v>AJUDANTE DE PEDREIRO COM ENCARGOS COMPLEMENTARES</v>
          </cell>
          <cell r="C5898" t="str">
            <v>H</v>
          </cell>
          <cell r="D5898" t="str">
            <v>CR</v>
          </cell>
          <cell r="E5898" t="str">
            <v>12,95</v>
          </cell>
        </row>
        <row r="5899">
          <cell r="A5899">
            <v>88243</v>
          </cell>
          <cell r="B5899" t="str">
            <v>AJUDANTE ESPECIALIZADO COM ENCARGOS COMPLEMENTARES</v>
          </cell>
          <cell r="C5899" t="str">
            <v>H</v>
          </cell>
          <cell r="D5899" t="str">
            <v>CR</v>
          </cell>
          <cell r="E5899" t="str">
            <v>12,70</v>
          </cell>
        </row>
        <row r="5900">
          <cell r="A5900">
            <v>88245</v>
          </cell>
          <cell r="B5900" t="str">
            <v>ARMADOR COM ENCARGOS COMPLEMENTARES</v>
          </cell>
          <cell r="C5900" t="str">
            <v>H</v>
          </cell>
          <cell r="D5900" t="str">
            <v>CR</v>
          </cell>
          <cell r="E5900" t="str">
            <v>16,11</v>
          </cell>
        </row>
        <row r="5901">
          <cell r="A5901">
            <v>88246</v>
          </cell>
          <cell r="B5901" t="str">
            <v>ASSENTADOR DE TUBOS COM ENCARGOS COMPLEMENTARES</v>
          </cell>
          <cell r="C5901" t="str">
            <v>H</v>
          </cell>
          <cell r="D5901" t="str">
            <v>CR</v>
          </cell>
          <cell r="E5901" t="str">
            <v>19,03</v>
          </cell>
        </row>
        <row r="5902">
          <cell r="A5902">
            <v>88247</v>
          </cell>
          <cell r="B5902" t="str">
            <v xml:space="preserve">AUXILIAR DE ELETRICISTA COM ENCARGOS COMPLEMENTARES </v>
          </cell>
          <cell r="C5902" t="str">
            <v>H</v>
          </cell>
          <cell r="D5902" t="str">
            <v>CR</v>
          </cell>
          <cell r="E5902" t="str">
            <v>12,82</v>
          </cell>
        </row>
        <row r="5903">
          <cell r="A5903">
            <v>88248</v>
          </cell>
          <cell r="B5903" t="str">
            <v>AUXILIAR DE ENCANADOR OU BOMBEIRO HIDRÁULICO COM ENCARGOS COMPLEMENTAR ES</v>
          </cell>
          <cell r="C5903" t="str">
            <v>H</v>
          </cell>
          <cell r="D5903" t="str">
            <v>CR</v>
          </cell>
          <cell r="E5903" t="str">
            <v>13,22</v>
          </cell>
        </row>
        <row r="5904">
          <cell r="A5904">
            <v>88249</v>
          </cell>
          <cell r="B5904" t="str">
            <v>AUXILIAR DE LABORATÓRIO COM ENCARGOS COMPLEMENTARES</v>
          </cell>
          <cell r="C5904" t="str">
            <v>H</v>
          </cell>
          <cell r="D5904" t="str">
            <v>CR</v>
          </cell>
          <cell r="E5904" t="str">
            <v>13,00</v>
          </cell>
        </row>
        <row r="5905">
          <cell r="A5905">
            <v>88250</v>
          </cell>
          <cell r="B5905" t="str">
            <v>AUXILIAR DE MECÂNICO COM ENCARGOS COMPLEMENTARES</v>
          </cell>
          <cell r="C5905" t="str">
            <v>H</v>
          </cell>
          <cell r="D5905" t="str">
            <v>CR</v>
          </cell>
          <cell r="E5905" t="str">
            <v>10,73</v>
          </cell>
        </row>
        <row r="5906">
          <cell r="A5906">
            <v>88251</v>
          </cell>
          <cell r="B5906" t="str">
            <v>AUXILIAR DE SERRALHEIRO COM ENCARGOS COMPLEMENTARES</v>
          </cell>
          <cell r="C5906" t="str">
            <v>H</v>
          </cell>
          <cell r="D5906" t="str">
            <v>CR</v>
          </cell>
          <cell r="E5906" t="str">
            <v>12,75</v>
          </cell>
        </row>
        <row r="5907">
          <cell r="A5907">
            <v>88252</v>
          </cell>
          <cell r="B5907" t="str">
            <v>AUXILIAR DE SERVIÇOS GERAIS COM ENCARGOS COMPLEMENTARES</v>
          </cell>
          <cell r="C5907" t="str">
            <v>H</v>
          </cell>
          <cell r="D5907" t="str">
            <v>CR</v>
          </cell>
          <cell r="E5907" t="str">
            <v>11,97</v>
          </cell>
        </row>
        <row r="5908">
          <cell r="A5908">
            <v>88253</v>
          </cell>
          <cell r="B5908" t="str">
            <v>AUXILIAR DE TOPÓGRAFO COM ENCARGOS COMPLEMENTARES</v>
          </cell>
          <cell r="C5908" t="str">
            <v>H</v>
          </cell>
          <cell r="D5908" t="str">
            <v>CR</v>
          </cell>
          <cell r="E5908" t="str">
            <v>13,22</v>
          </cell>
        </row>
        <row r="5909">
          <cell r="A5909">
            <v>88255</v>
          </cell>
          <cell r="B5909" t="str">
            <v>AUXILIAR TÉCNICO DE ENGENHARIA COM ENCARGOS COMPLEMENTARES</v>
          </cell>
          <cell r="C5909" t="str">
            <v>H</v>
          </cell>
          <cell r="D5909" t="str">
            <v>CR</v>
          </cell>
          <cell r="E5909" t="str">
            <v>24,81</v>
          </cell>
        </row>
        <row r="5910">
          <cell r="A5910">
            <v>88256</v>
          </cell>
          <cell r="B5910" t="str">
            <v>AZULEJISTA OU LADRILHISTA COM ENCARGOS COMPLEMENTARES</v>
          </cell>
          <cell r="C5910" t="str">
            <v>H</v>
          </cell>
          <cell r="D5910" t="str">
            <v>CR</v>
          </cell>
          <cell r="E5910" t="str">
            <v>15,06</v>
          </cell>
        </row>
        <row r="5911">
          <cell r="A5911">
            <v>88257</v>
          </cell>
          <cell r="B5911" t="str">
            <v>BLASTER, DINAMITADOR OU CABO DE FOGO COM ENCARGOS COMPLEMENTARES</v>
          </cell>
          <cell r="C5911" t="str">
            <v>H</v>
          </cell>
          <cell r="D5911" t="str">
            <v>CR</v>
          </cell>
          <cell r="E5911" t="str">
            <v>17,68</v>
          </cell>
        </row>
        <row r="5912">
          <cell r="A5912">
            <v>88258</v>
          </cell>
          <cell r="B5912" t="str">
            <v>CADASTRISTA DE USUÁRIOS COM ENCARGOS COMPLEMENTARES</v>
          </cell>
          <cell r="C5912" t="str">
            <v>H</v>
          </cell>
          <cell r="D5912" t="str">
            <v>CR</v>
          </cell>
          <cell r="E5912" t="str">
            <v>21,25</v>
          </cell>
        </row>
        <row r="5913">
          <cell r="A5913">
            <v>88259</v>
          </cell>
          <cell r="B5913" t="str">
            <v>CALAFETADOR/CALAFATE COM ENCARGOS COMPLEMENTARES</v>
          </cell>
          <cell r="C5913" t="str">
            <v>H</v>
          </cell>
          <cell r="D5913" t="str">
            <v>CR</v>
          </cell>
          <cell r="E5913" t="str">
            <v>15,38</v>
          </cell>
        </row>
        <row r="5914">
          <cell r="A5914">
            <v>88260</v>
          </cell>
          <cell r="B5914" t="str">
            <v>CALCETEIRO COM ENCARGOS COMPLEMENTARES</v>
          </cell>
          <cell r="C5914" t="str">
            <v>H</v>
          </cell>
          <cell r="D5914" t="str">
            <v>CR</v>
          </cell>
          <cell r="E5914" t="str">
            <v>15,19</v>
          </cell>
        </row>
        <row r="5915">
          <cell r="A5915">
            <v>88261</v>
          </cell>
          <cell r="B5915" t="str">
            <v xml:space="preserve">CARPINTEIRO DE ESQUADRIA COM ENCARGOS COMPLEMENTARES CARPINTEIRO DE FORMAS COM ENCARGOS COMPLEMENTARES </v>
          </cell>
          <cell r="C5915" t="str">
            <v>H</v>
          </cell>
          <cell r="D5915" t="str">
            <v>CR</v>
          </cell>
          <cell r="E5915" t="str">
            <v>15,94</v>
          </cell>
        </row>
        <row r="5916">
          <cell r="A5916">
            <v>88262</v>
          </cell>
          <cell r="B5916" t="str">
            <v xml:space="preserve">CARPINTEIRO DE FORMAS COM ENCARGOS COMPLEMENTARES </v>
          </cell>
          <cell r="C5916" t="str">
            <v>H</v>
          </cell>
          <cell r="D5916" t="str">
            <v>CR</v>
          </cell>
          <cell r="E5916" t="str">
            <v>16,11</v>
          </cell>
        </row>
        <row r="5917">
          <cell r="A5917">
            <v>88263</v>
          </cell>
          <cell r="B5917" t="str">
            <v>CAVOUQUEIRO OU OPERADOR PERFURATRIZ/ROMPEDOR COM ENCARGOS COMPLEMENTAR ES</v>
          </cell>
          <cell r="C5917" t="str">
            <v>H</v>
          </cell>
          <cell r="D5917" t="str">
            <v>CR</v>
          </cell>
          <cell r="E5917" t="str">
            <v>11,16</v>
          </cell>
        </row>
        <row r="5918">
          <cell r="A5918">
            <v>88264</v>
          </cell>
          <cell r="B5918" t="str">
            <v>ELETRICISTA COM ENCARGOS COMPLEMENTARES</v>
          </cell>
          <cell r="C5918" t="str">
            <v>H</v>
          </cell>
          <cell r="D5918" t="str">
            <v>CR</v>
          </cell>
          <cell r="E5918" t="str">
            <v>16,11</v>
          </cell>
        </row>
        <row r="5919">
          <cell r="A5919">
            <v>88265</v>
          </cell>
          <cell r="B5919" t="str">
            <v>ELETRICISTA INDUSTRIAL COM ENCARGOS COMPLEMENTARES</v>
          </cell>
          <cell r="C5919" t="str">
            <v>H</v>
          </cell>
          <cell r="D5919" t="str">
            <v>CR</v>
          </cell>
          <cell r="E5919" t="str">
            <v>19,47</v>
          </cell>
        </row>
        <row r="5920">
          <cell r="A5920">
            <v>88266</v>
          </cell>
          <cell r="B5920" t="str">
            <v>ELETROTÉCNICO COM ENCARGOS COMPLEMENTARES</v>
          </cell>
          <cell r="C5920" t="str">
            <v>H</v>
          </cell>
          <cell r="D5920" t="str">
            <v>CR</v>
          </cell>
          <cell r="E5920" t="str">
            <v>22,32</v>
          </cell>
        </row>
        <row r="5921">
          <cell r="A5921">
            <v>88267</v>
          </cell>
          <cell r="B5921" t="str">
            <v>ENCANADOR OU BOMBEIRO HIDRÁULICO COM ENCARGOS COMPLEMENTARES</v>
          </cell>
          <cell r="C5921" t="str">
            <v>H</v>
          </cell>
          <cell r="D5921" t="str">
            <v>CR</v>
          </cell>
          <cell r="E5921" t="str">
            <v>16,11</v>
          </cell>
        </row>
        <row r="5922">
          <cell r="A5922">
            <v>88268</v>
          </cell>
          <cell r="B5922" t="str">
            <v>ESTUCADOR COM ENCARGOS COMPLEMENTARES</v>
          </cell>
          <cell r="C5922" t="str">
            <v>H</v>
          </cell>
          <cell r="D5922" t="str">
            <v>CR</v>
          </cell>
          <cell r="E5922" t="str">
            <v>14,74</v>
          </cell>
        </row>
        <row r="5923">
          <cell r="A5923">
            <v>88269</v>
          </cell>
          <cell r="B5923" t="str">
            <v>GESSEIRO COM ENCARGOS COMPLEMENTARES</v>
          </cell>
          <cell r="C5923" t="str">
            <v>H</v>
          </cell>
          <cell r="D5923" t="str">
            <v>CR</v>
          </cell>
          <cell r="E5923" t="str">
            <v>14,74</v>
          </cell>
        </row>
        <row r="5924">
          <cell r="A5924">
            <v>88270</v>
          </cell>
          <cell r="B5924" t="str">
            <v>IMPERMEABILIZADOR COM ENCARGOS COMPLEMENTARES</v>
          </cell>
          <cell r="C5924" t="str">
            <v>H</v>
          </cell>
          <cell r="D5924" t="str">
            <v>CR</v>
          </cell>
          <cell r="E5924" t="str">
            <v>16,71</v>
          </cell>
        </row>
        <row r="5925">
          <cell r="A5925">
            <v>88272</v>
          </cell>
          <cell r="B5925" t="str">
            <v>MACARIQUEIRO COM ENCARGOS COMPLEMENTARES</v>
          </cell>
          <cell r="C5925" t="str">
            <v>H</v>
          </cell>
          <cell r="D5925" t="str">
            <v>CR</v>
          </cell>
          <cell r="E5925" t="str">
            <v>16,26</v>
          </cell>
        </row>
        <row r="5926">
          <cell r="A5926">
            <v>88273</v>
          </cell>
          <cell r="B5926" t="str">
            <v>MARCENEIRO COM ENCARGOS COMPLEMENTARES</v>
          </cell>
          <cell r="C5926" t="str">
            <v>H</v>
          </cell>
          <cell r="D5926" t="str">
            <v>CR</v>
          </cell>
          <cell r="E5926" t="str">
            <v>14,93</v>
          </cell>
        </row>
        <row r="5927">
          <cell r="A5927">
            <v>88274</v>
          </cell>
          <cell r="B5927" t="str">
            <v>MARMORISTA/GRANITEIRO COM ENCARGOS COMPLEMENTARES</v>
          </cell>
          <cell r="C5927" t="str">
            <v>H</v>
          </cell>
          <cell r="D5927" t="str">
            <v>CR</v>
          </cell>
          <cell r="E5927" t="str">
            <v>15,44</v>
          </cell>
        </row>
        <row r="5928">
          <cell r="A5928">
            <v>88275</v>
          </cell>
          <cell r="B5928" t="str">
            <v>MECÃNICO DE EQUIPAMENTOS PESADOS COM ENCARGOS COMPLEMENTARES</v>
          </cell>
          <cell r="C5928" t="str">
            <v>H</v>
          </cell>
          <cell r="D5928" t="str">
            <v>CR</v>
          </cell>
          <cell r="E5928" t="str">
            <v>16,26</v>
          </cell>
        </row>
        <row r="5929">
          <cell r="A5929">
            <v>88276</v>
          </cell>
          <cell r="B5929" t="str">
            <v>MONTADOR COM ENCARGOS COMPLEMENTARES</v>
          </cell>
          <cell r="C5929" t="str">
            <v>H</v>
          </cell>
          <cell r="D5929" t="str">
            <v>CR</v>
          </cell>
          <cell r="E5929" t="str">
            <v>19,03</v>
          </cell>
        </row>
        <row r="5930">
          <cell r="A5930">
            <v>88277</v>
          </cell>
          <cell r="B5930" t="str">
            <v>MONTADOR (TUBO AÇO/EQUIPAMENTOS) COM ENCARGOS COMPLEMENTARES</v>
          </cell>
          <cell r="C5930" t="str">
            <v>H</v>
          </cell>
          <cell r="D5930" t="str">
            <v>CR</v>
          </cell>
          <cell r="E5930" t="str">
            <v>19,03</v>
          </cell>
        </row>
        <row r="5931">
          <cell r="A5931">
            <v>88278</v>
          </cell>
          <cell r="B5931" t="str">
            <v>MONTADOR DE ESTRUTURA METÁLICA COM ENCARGOS COMPLEMENTARES</v>
          </cell>
          <cell r="C5931" t="str">
            <v>H</v>
          </cell>
          <cell r="D5931" t="str">
            <v>CR</v>
          </cell>
          <cell r="E5931" t="str">
            <v>10,79</v>
          </cell>
        </row>
        <row r="5932">
          <cell r="A5932">
            <v>88279</v>
          </cell>
          <cell r="B5932" t="str">
            <v>MONTADOR ELETROMECÃNICO COM ENCARGOS COMPLEMENTARES</v>
          </cell>
          <cell r="C5932" t="str">
            <v>H</v>
          </cell>
          <cell r="D5932" t="str">
            <v>CR</v>
          </cell>
          <cell r="E5932" t="str">
            <v>20,35</v>
          </cell>
        </row>
        <row r="5933">
          <cell r="A5933">
            <v>88281</v>
          </cell>
          <cell r="B5933" t="str">
            <v>MOTORISTA DE BASCULANTE COM ENCARGOS COMPLEMENTARES</v>
          </cell>
          <cell r="C5933" t="str">
            <v>H</v>
          </cell>
          <cell r="D5933" t="str">
            <v>CR</v>
          </cell>
          <cell r="E5933" t="str">
            <v>13,08</v>
          </cell>
        </row>
        <row r="5934">
          <cell r="A5934">
            <v>88282</v>
          </cell>
          <cell r="B5934" t="str">
            <v>MOTORISTA DE CAMINHÃO COM ENCARGOS COMPLEMENTARES</v>
          </cell>
          <cell r="C5934" t="str">
            <v>H</v>
          </cell>
          <cell r="D5934" t="str">
            <v>CR</v>
          </cell>
          <cell r="E5934" t="str">
            <v>13,08</v>
          </cell>
        </row>
        <row r="5935">
          <cell r="A5935">
            <v>88283</v>
          </cell>
          <cell r="B5935" t="str">
            <v>MOTORISTA DE CAMINHÃO E CARRETA COM ENCARGOS COMPLEMENTARES</v>
          </cell>
          <cell r="C5935" t="str">
            <v>H</v>
          </cell>
          <cell r="D5935" t="str">
            <v>CR</v>
          </cell>
          <cell r="E5935" t="str">
            <v>13,09</v>
          </cell>
        </row>
        <row r="5936">
          <cell r="A5936">
            <v>88284</v>
          </cell>
          <cell r="B5936" t="str">
            <v>MOTORISTA DE VEIÍCULO LEVE COM ENCARGOS COMPLEMENTARES</v>
          </cell>
          <cell r="C5936" t="str">
            <v>H</v>
          </cell>
          <cell r="D5936" t="str">
            <v>CR</v>
          </cell>
          <cell r="E5936" t="str">
            <v>12,34</v>
          </cell>
        </row>
        <row r="5937">
          <cell r="A5937">
            <v>88285</v>
          </cell>
          <cell r="B5937" t="str">
            <v>MOTORISTA DE VEÍCULO PESADO COM ENCARGOS COMPLEMENTARES</v>
          </cell>
          <cell r="C5937" t="str">
            <v>H</v>
          </cell>
          <cell r="D5937" t="str">
            <v>CR</v>
          </cell>
          <cell r="E5937" t="str">
            <v>13,09</v>
          </cell>
        </row>
        <row r="5938">
          <cell r="A5938">
            <v>88286</v>
          </cell>
          <cell r="B5938" t="str">
            <v>MOTORISTA OPERADOR DE MUNCK COM ENCARGOS COMPLEMENTARES</v>
          </cell>
          <cell r="C5938" t="str">
            <v>H</v>
          </cell>
          <cell r="D5938" t="str">
            <v>CR</v>
          </cell>
          <cell r="E5938" t="str">
            <v>14,02</v>
          </cell>
        </row>
        <row r="5939">
          <cell r="A5939">
            <v>88288</v>
          </cell>
          <cell r="B5939" t="str">
            <v>NIVELADOR COM ENCARGOS COMPLEMENTARES</v>
          </cell>
          <cell r="C5939" t="str">
            <v>H</v>
          </cell>
          <cell r="D5939" t="str">
            <v>CR</v>
          </cell>
          <cell r="E5939" t="str">
            <v>13,93</v>
          </cell>
        </row>
        <row r="5940">
          <cell r="A5940">
            <v>88290</v>
          </cell>
          <cell r="B5940" t="str">
            <v>OPERADOR DE ACABADORA COM ENCARGOS COMPLEMENTARES</v>
          </cell>
          <cell r="C5940" t="str">
            <v>H</v>
          </cell>
          <cell r="D5940" t="str">
            <v>CR</v>
          </cell>
          <cell r="E5940" t="str">
            <v>13,88</v>
          </cell>
        </row>
        <row r="5941">
          <cell r="A5941">
            <v>88291</v>
          </cell>
          <cell r="B5941" t="str">
            <v>OPERADOR DE BETONEIRA (CAMINHÃO) COM ENCARGOS COMPLEMENTARES</v>
          </cell>
          <cell r="C5941" t="str">
            <v>H</v>
          </cell>
          <cell r="D5941" t="str">
            <v>CR</v>
          </cell>
          <cell r="E5941" t="str">
            <v>14,45</v>
          </cell>
        </row>
        <row r="5942">
          <cell r="A5942">
            <v>88292</v>
          </cell>
          <cell r="B5942" t="str">
            <v xml:space="preserve">OPERADOR DE COMPRESSOR OU COMPRESSORISTA COM ENCARGOS COMPLEMENTARES OPERADOR DE DEMARCADORA DE FAIXAS COM ENCARGOS COMPLEMENTARES </v>
          </cell>
          <cell r="C5942" t="str">
            <v>H</v>
          </cell>
          <cell r="D5942" t="str">
            <v>CR</v>
          </cell>
          <cell r="E5942" t="str">
            <v>10,44</v>
          </cell>
        </row>
        <row r="5943">
          <cell r="A5943">
            <v>88293</v>
          </cell>
          <cell r="B5943" t="str">
            <v xml:space="preserve">OPERADOR DE DEMARCADORA DE FAIXAS COM ENCARGOS COMPLEMENTARES </v>
          </cell>
          <cell r="C5943" t="str">
            <v>H</v>
          </cell>
          <cell r="D5943" t="str">
            <v>CR</v>
          </cell>
          <cell r="E5943" t="str">
            <v>14,83</v>
          </cell>
        </row>
        <row r="5944">
          <cell r="A5944">
            <v>88294</v>
          </cell>
          <cell r="B5944" t="str">
            <v>OPERADOR DE ESCAVADEIRA COM ENCARGOS COMPLEMENTARES</v>
          </cell>
          <cell r="C5944" t="str">
            <v>H</v>
          </cell>
          <cell r="D5944" t="str">
            <v>CR</v>
          </cell>
          <cell r="E5944" t="str">
            <v>15,66</v>
          </cell>
        </row>
        <row r="5945">
          <cell r="A5945">
            <v>88295</v>
          </cell>
          <cell r="B5945" t="str">
            <v>OPERADOR DE GUINCHO COM ENCARGOS COMPLEMENTARES</v>
          </cell>
          <cell r="C5945" t="str">
            <v>H</v>
          </cell>
          <cell r="D5945" t="str">
            <v>CR</v>
          </cell>
          <cell r="E5945" t="str">
            <v>9,95</v>
          </cell>
        </row>
        <row r="5946">
          <cell r="A5946">
            <v>88296</v>
          </cell>
          <cell r="B5946" t="str">
            <v>OPERADOR DE GUINDASTE COM ENCARGOS COMPLEMENTARES</v>
          </cell>
          <cell r="C5946" t="str">
            <v>H</v>
          </cell>
          <cell r="D5946" t="str">
            <v>CR</v>
          </cell>
          <cell r="E5946" t="str">
            <v>17,51</v>
          </cell>
        </row>
        <row r="5947">
          <cell r="A5947">
            <v>88297</v>
          </cell>
          <cell r="B5947" t="str">
            <v>OPERADOR DE MÁQUINAS E EQUIPAMENTOS COM ENCARGOS COMPLEMENTARES</v>
          </cell>
          <cell r="C5947" t="str">
            <v>H</v>
          </cell>
          <cell r="D5947" t="str">
            <v>CR</v>
          </cell>
          <cell r="E5947" t="str">
            <v>13,78</v>
          </cell>
        </row>
        <row r="5948">
          <cell r="A5948">
            <v>88298</v>
          </cell>
          <cell r="B5948" t="str">
            <v>OPERADOR DE MARTELETE OU MARTELETEIRO COM ENCARGOS COMPLEMENTARES</v>
          </cell>
          <cell r="C5948" t="str">
            <v>H</v>
          </cell>
          <cell r="D5948" t="str">
            <v>CR</v>
          </cell>
          <cell r="E5948" t="str">
            <v>9,99</v>
          </cell>
        </row>
        <row r="5949">
          <cell r="A5949">
            <v>88299</v>
          </cell>
          <cell r="B5949" t="str">
            <v>OPERADOR DE MOTO-ESCREIPER COM ENCARGOS COMPLEMENTARES</v>
          </cell>
          <cell r="C5949" t="str">
            <v>H</v>
          </cell>
          <cell r="D5949" t="str">
            <v>CR</v>
          </cell>
          <cell r="E5949" t="str">
            <v>19,30</v>
          </cell>
        </row>
        <row r="5950">
          <cell r="A5950">
            <v>88300</v>
          </cell>
          <cell r="B5950" t="str">
            <v>OPERADOR DE MOTONIVELADORA COM ENCARGOS COMPLEMENTARES</v>
          </cell>
          <cell r="C5950" t="str">
            <v>H</v>
          </cell>
          <cell r="D5950" t="str">
            <v>CR</v>
          </cell>
          <cell r="E5950" t="str">
            <v>19,30</v>
          </cell>
        </row>
        <row r="5951">
          <cell r="A5951">
            <v>88301</v>
          </cell>
          <cell r="B5951" t="str">
            <v>OPERADOR DE PÁ CARREGADEIRA COM ENCARGOS COMPLEMENTARES</v>
          </cell>
          <cell r="C5951" t="str">
            <v>H</v>
          </cell>
          <cell r="D5951" t="str">
            <v>CR</v>
          </cell>
          <cell r="E5951" t="str">
            <v>14,96</v>
          </cell>
        </row>
        <row r="5952">
          <cell r="A5952">
            <v>88302</v>
          </cell>
          <cell r="B5952" t="str">
            <v>OPERADOR DE PAVIMENTADORA COM ENCARGOS COMPLEMENTARES</v>
          </cell>
          <cell r="C5952" t="str">
            <v>H</v>
          </cell>
          <cell r="D5952" t="str">
            <v>CR</v>
          </cell>
          <cell r="E5952" t="str">
            <v>14,83</v>
          </cell>
        </row>
        <row r="5953">
          <cell r="A5953">
            <v>88303</v>
          </cell>
          <cell r="B5953" t="str">
            <v>OPERADOR DE ROLO COMPACTADOR COM ENCARGOS COMPLEMENTARES OPERADOR DE USINA DE ASFALTO, DE SOLOS OU DE CONCRETO COM ENCARGOS COM PLEMENTARES</v>
          </cell>
          <cell r="C5953" t="str">
            <v>H</v>
          </cell>
          <cell r="D5953" t="str">
            <v>CR</v>
          </cell>
          <cell r="E5953" t="str">
            <v>13,45</v>
          </cell>
        </row>
        <row r="5954">
          <cell r="A5954">
            <v>88304</v>
          </cell>
          <cell r="B5954" t="str">
            <v>OPERADOR DE USINA DE ASFALTO, DE SOLOS OU DE CONCRETO COM ENCARGOS COM PLEMENTARES</v>
          </cell>
          <cell r="C5954" t="str">
            <v>H</v>
          </cell>
          <cell r="D5954" t="str">
            <v>CR</v>
          </cell>
          <cell r="E5954" t="str">
            <v>13,88</v>
          </cell>
        </row>
        <row r="5955">
          <cell r="A5955">
            <v>88306</v>
          </cell>
          <cell r="B5955" t="str">
            <v>OPERADOR JATO DE AREIA OU JATISTA COM ENCARGOS COMPLEMENTARES</v>
          </cell>
          <cell r="C5955" t="str">
            <v>H</v>
          </cell>
          <cell r="D5955" t="str">
            <v>CR</v>
          </cell>
          <cell r="E5955" t="str">
            <v>10,39</v>
          </cell>
        </row>
        <row r="5956">
          <cell r="A5956">
            <v>88307</v>
          </cell>
          <cell r="B5956" t="str">
            <v>OPERADOR PARA BATE ESTACAS COM ENCARGOS COMPLEMENTARES</v>
          </cell>
          <cell r="C5956" t="str">
            <v>H</v>
          </cell>
          <cell r="D5956" t="str">
            <v>CR</v>
          </cell>
          <cell r="E5956" t="str">
            <v>11,54</v>
          </cell>
        </row>
        <row r="5957">
          <cell r="A5957">
            <v>88308</v>
          </cell>
          <cell r="B5957" t="str">
            <v>PASTILHEIRO COM ENCARGOS COMPLEMENTARES</v>
          </cell>
          <cell r="C5957" t="str">
            <v>H</v>
          </cell>
          <cell r="D5957" t="str">
            <v>CR</v>
          </cell>
          <cell r="E5957" t="str">
            <v>18,52</v>
          </cell>
        </row>
        <row r="5958">
          <cell r="A5958">
            <v>88309</v>
          </cell>
          <cell r="B5958" t="str">
            <v>PEDREIRO COM ENCARGOS COMPLEMENTARES</v>
          </cell>
          <cell r="C5958" t="str">
            <v>H</v>
          </cell>
          <cell r="D5958" t="str">
            <v>CR</v>
          </cell>
          <cell r="E5958" t="str">
            <v>16,11</v>
          </cell>
        </row>
        <row r="5959">
          <cell r="A5959">
            <v>88310</v>
          </cell>
          <cell r="B5959" t="str">
            <v>PINTOR COM ENCARGOS COMPLEMENTARES</v>
          </cell>
          <cell r="C5959" t="str">
            <v>H</v>
          </cell>
          <cell r="D5959" t="str">
            <v>CR</v>
          </cell>
          <cell r="E5959" t="str">
            <v>16,11</v>
          </cell>
        </row>
        <row r="5960">
          <cell r="A5960">
            <v>88311</v>
          </cell>
          <cell r="B5960" t="str">
            <v>PINTOR DE LETREIROS COM ENCARGOS COMPLEMENTARES</v>
          </cell>
          <cell r="C5960" t="str">
            <v>H</v>
          </cell>
          <cell r="D5960" t="str">
            <v>CR</v>
          </cell>
          <cell r="E5960" t="str">
            <v>16,77</v>
          </cell>
        </row>
        <row r="5961">
          <cell r="A5961">
            <v>88312</v>
          </cell>
          <cell r="B5961" t="str">
            <v>PINTOR PARA TINTA EPÓXI COM ENCARGOS COMPLEMENTARES</v>
          </cell>
          <cell r="C5961" t="str">
            <v>H</v>
          </cell>
          <cell r="D5961" t="str">
            <v>CR</v>
          </cell>
          <cell r="E5961" t="str">
            <v>18,33</v>
          </cell>
        </row>
        <row r="5962">
          <cell r="A5962">
            <v>88313</v>
          </cell>
          <cell r="B5962" t="str">
            <v>POCEIRO COM ENCARGOS COMPLEMENTARES</v>
          </cell>
          <cell r="C5962" t="str">
            <v>H</v>
          </cell>
          <cell r="D5962" t="str">
            <v>CR</v>
          </cell>
          <cell r="E5962" t="str">
            <v>16,87</v>
          </cell>
        </row>
        <row r="5963">
          <cell r="A5963">
            <v>88314</v>
          </cell>
          <cell r="B5963" t="str">
            <v>RASTELEIRO COM ENCARGOS COMPLEMENTARES</v>
          </cell>
          <cell r="C5963" t="str">
            <v>H</v>
          </cell>
          <cell r="D5963" t="str">
            <v>CR</v>
          </cell>
          <cell r="E5963" t="str">
            <v>8,74</v>
          </cell>
        </row>
        <row r="5964">
          <cell r="A5964">
            <v>88315</v>
          </cell>
          <cell r="B5964" t="str">
            <v>SERRALHEIRO COM ENCARGOS COMPLEMENTARES</v>
          </cell>
          <cell r="C5964" t="str">
            <v>H</v>
          </cell>
          <cell r="D5964" t="str">
            <v>CR</v>
          </cell>
          <cell r="E5964" t="str">
            <v>15,47</v>
          </cell>
        </row>
        <row r="5965">
          <cell r="A5965">
            <v>88316</v>
          </cell>
          <cell r="B5965" t="str">
            <v>SERVENTE COM ENCARGOS COMPLEMENTARES</v>
          </cell>
          <cell r="C5965" t="str">
            <v>H</v>
          </cell>
          <cell r="D5965" t="str">
            <v>CR</v>
          </cell>
          <cell r="E5965" t="str">
            <v>12,04</v>
          </cell>
        </row>
        <row r="5966">
          <cell r="A5966">
            <v>88317</v>
          </cell>
          <cell r="B5966" t="str">
            <v>SOLDADOR COM ENCARGOS COMPLEMENTARES SOLDADOR A (PARA SOLDA A SER TESTADA COM RAIOS "X") COM ENCARGOS COMPL EMENTARES</v>
          </cell>
          <cell r="C5966" t="str">
            <v>H</v>
          </cell>
          <cell r="D5966" t="str">
            <v>CR</v>
          </cell>
          <cell r="E5966" t="str">
            <v>19,02</v>
          </cell>
        </row>
        <row r="5967">
          <cell r="A5967">
            <v>88318</v>
          </cell>
          <cell r="B5967" t="str">
            <v>SOLDADOR A (PARA SOLDA A SER TESTADA COM RAIOS "X") COM ENCARGOS COMPL EMENTARES</v>
          </cell>
          <cell r="C5967" t="str">
            <v>H</v>
          </cell>
          <cell r="D5967" t="str">
            <v>CR</v>
          </cell>
          <cell r="E5967" t="str">
            <v>20,36</v>
          </cell>
        </row>
        <row r="5968">
          <cell r="A5968">
            <v>88319</v>
          </cell>
          <cell r="B5968" t="str">
            <v xml:space="preserve">SONDADOR COM ENCARGOS COMPLEMENTARES TAQUEADOR OU TAQUEIRO COM ENCARGOS COMPLEMENTARES </v>
          </cell>
          <cell r="C5968" t="str">
            <v>H</v>
          </cell>
          <cell r="D5968" t="str">
            <v>CR</v>
          </cell>
          <cell r="E5968" t="str">
            <v>19,16</v>
          </cell>
        </row>
        <row r="5969">
          <cell r="A5969">
            <v>88320</v>
          </cell>
          <cell r="B5969" t="str">
            <v xml:space="preserve">TAQUEADOR OU TAQUEIRO COM ENCARGOS COMPLEMENTARES </v>
          </cell>
          <cell r="C5969" t="str">
            <v>H</v>
          </cell>
          <cell r="D5969" t="str">
            <v>CR</v>
          </cell>
          <cell r="E5969" t="str">
            <v>14,03</v>
          </cell>
        </row>
        <row r="5970">
          <cell r="A5970">
            <v>88321</v>
          </cell>
          <cell r="B5970" t="str">
            <v>TÉCNICO DE LABORATÓRIO COM ENCARGOS COMPLEMENTARES</v>
          </cell>
          <cell r="C5970" t="str">
            <v>H</v>
          </cell>
          <cell r="D5970" t="str">
            <v>CR</v>
          </cell>
          <cell r="E5970" t="str">
            <v>23,59</v>
          </cell>
        </row>
        <row r="5971">
          <cell r="A5971">
            <v>88322</v>
          </cell>
          <cell r="B5971" t="str">
            <v>TÉCNICO DE SONDAGEM COM ENCARGOS COMPLEMENTARES</v>
          </cell>
          <cell r="C5971" t="str">
            <v>H</v>
          </cell>
          <cell r="D5971" t="str">
            <v>CR</v>
          </cell>
          <cell r="E5971" t="str">
            <v>27,44</v>
          </cell>
        </row>
        <row r="5972">
          <cell r="A5972">
            <v>88323</v>
          </cell>
          <cell r="B5972" t="str">
            <v>TELHADISTA COM ENCARGOS COMPLEMENTARES</v>
          </cell>
          <cell r="C5972" t="str">
            <v>H</v>
          </cell>
          <cell r="D5972" t="str">
            <v>CR</v>
          </cell>
          <cell r="E5972" t="str">
            <v>14,54</v>
          </cell>
        </row>
        <row r="5973">
          <cell r="A5973">
            <v>88324</v>
          </cell>
          <cell r="B5973" t="str">
            <v>TRATORISTA COM ENCARGOS COMPLEMENTARES</v>
          </cell>
          <cell r="C5973" t="str">
            <v>H</v>
          </cell>
          <cell r="D5973" t="str">
            <v>CR</v>
          </cell>
          <cell r="E5973" t="str">
            <v>14,77</v>
          </cell>
        </row>
        <row r="5974">
          <cell r="A5974">
            <v>88325</v>
          </cell>
          <cell r="B5974" t="str">
            <v>VIDRACEIRO COM ENCARGOS COMPLEMENTARES</v>
          </cell>
          <cell r="C5974" t="str">
            <v>H</v>
          </cell>
          <cell r="D5974" t="str">
            <v>CR</v>
          </cell>
          <cell r="E5974" t="str">
            <v>14,51</v>
          </cell>
        </row>
        <row r="5975">
          <cell r="A5975">
            <v>88326</v>
          </cell>
          <cell r="B5975" t="str">
            <v>VIGIA NOTURNO COM ENCARGOS COMPLEMENTARES OPERADOR DE BETONEIRA ESTACIONÁRIA/MISTURADOR COM ENCARGOS COMPLEMENTA RES</v>
          </cell>
          <cell r="C5975" t="str">
            <v>H</v>
          </cell>
          <cell r="D5975" t="str">
            <v>CR</v>
          </cell>
          <cell r="E5975" t="str">
            <v>16,58</v>
          </cell>
        </row>
        <row r="5976">
          <cell r="A5976">
            <v>88377</v>
          </cell>
          <cell r="B5976" t="str">
            <v>OPERADOR DE BETONEIRA ESTACIONÁRIA/MISTURADOR COM ENCARGOS COMPLEMENTA RES</v>
          </cell>
          <cell r="C5976" t="str">
            <v>H</v>
          </cell>
          <cell r="D5976" t="str">
            <v>CR</v>
          </cell>
          <cell r="E5976" t="str">
            <v>12,34</v>
          </cell>
        </row>
        <row r="5977">
          <cell r="A5977">
            <v>88441</v>
          </cell>
          <cell r="B5977" t="str">
            <v>JARDINEIRO COM ENCARGOS COMPLEMENTARES</v>
          </cell>
          <cell r="C5977" t="str">
            <v>H</v>
          </cell>
          <cell r="D5977" t="str">
            <v>CR</v>
          </cell>
          <cell r="E5977" t="str">
            <v>13,30</v>
          </cell>
        </row>
        <row r="5978">
          <cell r="A5978">
            <v>88597</v>
          </cell>
          <cell r="B5978" t="str">
            <v>DESENHISTA DETALHISTA COM ENCARGOS COMPLEMENTARES</v>
          </cell>
          <cell r="C5978" t="str">
            <v>H</v>
          </cell>
          <cell r="D5978" t="str">
            <v>C</v>
          </cell>
          <cell r="E5978" t="str">
            <v>31,02</v>
          </cell>
        </row>
        <row r="5979">
          <cell r="A5979">
            <v>90766</v>
          </cell>
          <cell r="B5979" t="str">
            <v>ALMOXARIFE COM ENCARGOS COMPLEMENTARES</v>
          </cell>
          <cell r="C5979" t="str">
            <v>H</v>
          </cell>
          <cell r="D5979" t="str">
            <v>CR</v>
          </cell>
          <cell r="E5979" t="str">
            <v>19,79</v>
          </cell>
        </row>
        <row r="5980">
          <cell r="A5980">
            <v>90767</v>
          </cell>
          <cell r="B5980" t="str">
            <v>APONTADOR OU APROPRIADOR COM ENCARGOS COMPLEMENTARES</v>
          </cell>
          <cell r="C5980" t="str">
            <v>H</v>
          </cell>
          <cell r="D5980" t="str">
            <v>CR</v>
          </cell>
          <cell r="E5980" t="str">
            <v>13,72</v>
          </cell>
        </row>
        <row r="5981">
          <cell r="A5981">
            <v>90768</v>
          </cell>
          <cell r="B5981" t="str">
            <v>ARQUITETO DE OBRA JUNIOR COM ENCARGOS COMPLEMENTARES</v>
          </cell>
          <cell r="C5981" t="str">
            <v>H</v>
          </cell>
          <cell r="D5981" t="str">
            <v>CR</v>
          </cell>
          <cell r="E5981" t="str">
            <v>59,89</v>
          </cell>
        </row>
        <row r="5982">
          <cell r="A5982">
            <v>90769</v>
          </cell>
          <cell r="B5982" t="str">
            <v>ARQUITETO DE OBRA PLENO COM ENCARGOS COMPLEMENTARES</v>
          </cell>
          <cell r="C5982" t="str">
            <v>H</v>
          </cell>
          <cell r="D5982" t="str">
            <v>CR</v>
          </cell>
          <cell r="E5982" t="str">
            <v>68,67</v>
          </cell>
        </row>
        <row r="5983">
          <cell r="A5983">
            <v>90770</v>
          </cell>
          <cell r="B5983" t="str">
            <v>ARQUITETO DE OBRA SENIOR COM ENCARGOS COMPLEMENTARES</v>
          </cell>
          <cell r="C5983" t="str">
            <v>H</v>
          </cell>
          <cell r="D5983" t="str">
            <v>CR</v>
          </cell>
          <cell r="E5983" t="str">
            <v>81,29</v>
          </cell>
        </row>
        <row r="5984">
          <cell r="A5984">
            <v>90771</v>
          </cell>
          <cell r="B5984" t="str">
            <v>AUXILIAR DE DESENHISTA COM ENCARGOS COMPLEMENTARES</v>
          </cell>
          <cell r="C5984" t="str">
            <v>H</v>
          </cell>
          <cell r="D5984" t="str">
            <v>CR</v>
          </cell>
          <cell r="E5984" t="str">
            <v>25,79</v>
          </cell>
        </row>
        <row r="5985">
          <cell r="A5985">
            <v>90772</v>
          </cell>
          <cell r="B5985" t="str">
            <v>AUXILIAR DE ESCRITORIO COM ENCARGOS COMPLEMENTARES</v>
          </cell>
          <cell r="C5985" t="str">
            <v>H</v>
          </cell>
          <cell r="D5985" t="str">
            <v>CR</v>
          </cell>
          <cell r="E5985" t="str">
            <v>14,42</v>
          </cell>
        </row>
        <row r="5986">
          <cell r="A5986">
            <v>90773</v>
          </cell>
          <cell r="B5986" t="str">
            <v>DESENHISTA COPISTA COM ENCARGOS COMPLEMENTARES</v>
          </cell>
          <cell r="C5986" t="str">
            <v>H</v>
          </cell>
          <cell r="D5986" t="str">
            <v>CR</v>
          </cell>
          <cell r="E5986" t="str">
            <v>26,08</v>
          </cell>
        </row>
        <row r="5987">
          <cell r="A5987">
            <v>90775</v>
          </cell>
          <cell r="B5987" t="str">
            <v>DESENHISTA PROJETISTA COM ENCARGOS COMPLEMENTARES</v>
          </cell>
          <cell r="C5987" t="str">
            <v>H</v>
          </cell>
          <cell r="D5987" t="str">
            <v>CR</v>
          </cell>
          <cell r="E5987" t="str">
            <v>41,86</v>
          </cell>
        </row>
        <row r="5988">
          <cell r="A5988">
            <v>90776</v>
          </cell>
          <cell r="B5988" t="str">
            <v>ENCARREGADO GERAL COM ENCARGOS COMPLEMENTARES</v>
          </cell>
          <cell r="C5988" t="str">
            <v>H</v>
          </cell>
          <cell r="D5988" t="str">
            <v>CR</v>
          </cell>
          <cell r="E5988" t="str">
            <v>15,68</v>
          </cell>
        </row>
        <row r="5989">
          <cell r="A5989">
            <v>90777</v>
          </cell>
          <cell r="B5989" t="str">
            <v>ENGENHEIRO CIVIL DE OBRA JUNIOR COM ENCARGOS COMPLEMENTARES</v>
          </cell>
          <cell r="C5989" t="str">
            <v>H</v>
          </cell>
          <cell r="D5989" t="str">
            <v>CR</v>
          </cell>
          <cell r="E5989" t="str">
            <v>63,34</v>
          </cell>
        </row>
        <row r="5990">
          <cell r="A5990">
            <v>90778</v>
          </cell>
          <cell r="B5990" t="str">
            <v>ENGENHEIRO CIVIL DE OBRA PLENO COM ENCARGOS COMPLEMENTARES</v>
          </cell>
          <cell r="C5990" t="str">
            <v>H</v>
          </cell>
          <cell r="D5990" t="str">
            <v>CR</v>
          </cell>
          <cell r="E5990" t="str">
            <v>79,68</v>
          </cell>
        </row>
        <row r="5991">
          <cell r="A5991">
            <v>90779</v>
          </cell>
          <cell r="B5991" t="str">
            <v>ENGENHEIRO CIVIL DE OBRA SENIOR COM ENCARGOS COMPLEMENTARES</v>
          </cell>
          <cell r="C5991" t="str">
            <v>H</v>
          </cell>
          <cell r="D5991" t="str">
            <v>CR</v>
          </cell>
          <cell r="E5991" t="str">
            <v>104,55</v>
          </cell>
        </row>
        <row r="5992">
          <cell r="A5992">
            <v>90780</v>
          </cell>
          <cell r="B5992" t="str">
            <v>MESTRE DE OBRAS COM ENCARGOS COMPLEMENTARES</v>
          </cell>
          <cell r="C5992" t="str">
            <v>H</v>
          </cell>
          <cell r="D5992" t="str">
            <v>CR</v>
          </cell>
          <cell r="E5992" t="str">
            <v>21,06</v>
          </cell>
        </row>
        <row r="5993">
          <cell r="A5993">
            <v>90781</v>
          </cell>
          <cell r="B5993" t="str">
            <v>TOPOGRAFO COM ENCARGOS COMPLEMENTARES</v>
          </cell>
          <cell r="C5993" t="str">
            <v>H</v>
          </cell>
          <cell r="D5993" t="str">
            <v>CR</v>
          </cell>
          <cell r="E5993" t="str">
            <v>14,91</v>
          </cell>
        </row>
        <row r="5994">
          <cell r="A5994">
            <v>91677</v>
          </cell>
          <cell r="B5994" t="str">
            <v>ENGENHEIRO ELETRICISTA COM ENCARGOS COMPLEMENTARES</v>
          </cell>
          <cell r="C5994" t="str">
            <v>H</v>
          </cell>
          <cell r="D5994" t="str">
            <v>CR</v>
          </cell>
          <cell r="E5994" t="str">
            <v>73,09</v>
          </cell>
        </row>
        <row r="5995">
          <cell r="A5995">
            <v>91678</v>
          </cell>
          <cell r="B5995" t="str">
            <v xml:space="preserve">ENGENHEIRO SANITARISTA COM ENCARGOS COMPLEMENTARES FERRAMENTAS (ENCARGOS COMPLEMENTARES) - MENSALISTA </v>
          </cell>
          <cell r="C5995" t="str">
            <v>H</v>
          </cell>
          <cell r="D5995" t="str">
            <v>CR</v>
          </cell>
          <cell r="E5995" t="str">
            <v>63,33</v>
          </cell>
        </row>
        <row r="5996">
          <cell r="A5996">
            <v>93556</v>
          </cell>
          <cell r="B5996" t="str">
            <v xml:space="preserve">FERRAMENTAS (ENCARGOS COMPLEMENTARES) - MENSALISTA </v>
          </cell>
          <cell r="C5996" t="str">
            <v>MES</v>
          </cell>
          <cell r="D5996" t="str">
            <v>CR</v>
          </cell>
          <cell r="E5996" t="str">
            <v>85,03</v>
          </cell>
        </row>
        <row r="5997">
          <cell r="A5997">
            <v>93557</v>
          </cell>
          <cell r="B5997" t="str">
            <v>EPI (ENCARGOS COMPLEMENTARES) - MENSALISTA</v>
          </cell>
          <cell r="C5997" t="str">
            <v>MES</v>
          </cell>
          <cell r="D5997" t="str">
            <v>CR</v>
          </cell>
          <cell r="E5997" t="str">
            <v>149,94</v>
          </cell>
        </row>
        <row r="5998">
          <cell r="A5998">
            <v>93558</v>
          </cell>
          <cell r="B5998" t="str">
            <v>MOTORISTA DE CAMINHAO COM ENCARGOS COMPLEMENTARES</v>
          </cell>
          <cell r="C5998" t="str">
            <v>MES</v>
          </cell>
          <cell r="D5998" t="str">
            <v>CR</v>
          </cell>
          <cell r="E5998" t="str">
            <v>2.359,86</v>
          </cell>
        </row>
        <row r="5999">
          <cell r="A5999">
            <v>93559</v>
          </cell>
          <cell r="B5999" t="str">
            <v>DESENHISTA DETALHISTA COM ENCARGOS COMPLEMENTARES</v>
          </cell>
          <cell r="C5999" t="str">
            <v>MES</v>
          </cell>
          <cell r="D5999" t="str">
            <v>CR</v>
          </cell>
          <cell r="E5999" t="str">
            <v>5.543,37</v>
          </cell>
        </row>
        <row r="6000">
          <cell r="A6000">
            <v>93560</v>
          </cell>
          <cell r="B6000" t="str">
            <v>DESENHISTA COPISTA COM ENCARGOS COMPLEMENTARES</v>
          </cell>
          <cell r="C6000" t="str">
            <v>MES</v>
          </cell>
          <cell r="D6000" t="str">
            <v>CR</v>
          </cell>
          <cell r="E6000" t="str">
            <v>4.666,14</v>
          </cell>
        </row>
        <row r="6001">
          <cell r="A6001">
            <v>93561</v>
          </cell>
          <cell r="B6001" t="str">
            <v>DESENHISTA PROJETISTA COM ENCARGOS COMPLEMENTARES</v>
          </cell>
          <cell r="C6001" t="str">
            <v>MES</v>
          </cell>
          <cell r="D6001" t="str">
            <v>CR</v>
          </cell>
          <cell r="E6001" t="str">
            <v>7.817,57</v>
          </cell>
        </row>
        <row r="6002">
          <cell r="A6002">
            <v>93562</v>
          </cell>
          <cell r="B6002" t="str">
            <v>AUXILIAR DE DESENHISTA COM ENCARGOS COMPLEMENTARES</v>
          </cell>
          <cell r="C6002" t="str">
            <v>MES</v>
          </cell>
          <cell r="D6002" t="str">
            <v>CR</v>
          </cell>
          <cell r="E6002" t="str">
            <v>4.615,92</v>
          </cell>
        </row>
        <row r="6003">
          <cell r="A6003">
            <v>93563</v>
          </cell>
          <cell r="B6003" t="str">
            <v>ALMOXARIFE COM ENCARGOS COMPLEMENTARES</v>
          </cell>
          <cell r="C6003" t="str">
            <v>MES</v>
          </cell>
          <cell r="D6003" t="str">
            <v>CR</v>
          </cell>
          <cell r="E6003" t="str">
            <v>3.550,88</v>
          </cell>
        </row>
        <row r="6004">
          <cell r="A6004">
            <v>93564</v>
          </cell>
          <cell r="B6004" t="str">
            <v>APONTADOR OU APROPRIADOR COM ENCARGOS COMPLEMENTARES</v>
          </cell>
          <cell r="C6004" t="str">
            <v>MES</v>
          </cell>
          <cell r="D6004" t="str">
            <v>CR</v>
          </cell>
          <cell r="E6004" t="str">
            <v>2.472,76</v>
          </cell>
        </row>
        <row r="6005">
          <cell r="A6005">
            <v>93565</v>
          </cell>
          <cell r="B6005" t="str">
            <v>ENGENHEIRO CIVIL DE OBRA JUNIOR COM ENCARGOS COMPLEMENTARES</v>
          </cell>
          <cell r="C6005" t="str">
            <v>MES</v>
          </cell>
          <cell r="D6005" t="str">
            <v>CR</v>
          </cell>
          <cell r="E6005" t="str">
            <v>11.255,41</v>
          </cell>
        </row>
        <row r="6006">
          <cell r="A6006">
            <v>93566</v>
          </cell>
          <cell r="B6006" t="str">
            <v>AUXILIAR DE ESCRITORIO COM ENCARGOS COMPLEMENTARES</v>
          </cell>
          <cell r="C6006" t="str">
            <v>MES</v>
          </cell>
          <cell r="D6006" t="str">
            <v>CR</v>
          </cell>
          <cell r="E6006" t="str">
            <v>2.595,31</v>
          </cell>
        </row>
        <row r="6007">
          <cell r="A6007">
            <v>93567</v>
          </cell>
          <cell r="B6007" t="str">
            <v>ENGENHEIRO CIVIL DE OBRA PLENO COM ENCARGOS COMPLEMENTARES</v>
          </cell>
          <cell r="C6007" t="str">
            <v>MES</v>
          </cell>
          <cell r="D6007" t="str">
            <v>CR</v>
          </cell>
          <cell r="E6007" t="str">
            <v>14.157,16</v>
          </cell>
        </row>
        <row r="6008">
          <cell r="A6008">
            <v>93568</v>
          </cell>
          <cell r="B6008" t="str">
            <v>ENGENHEIRO CIVIL DE OBRA SENIOR COM ENCARGOS COMPLEMENTARES</v>
          </cell>
          <cell r="C6008" t="str">
            <v>MES</v>
          </cell>
          <cell r="D6008" t="str">
            <v>CR</v>
          </cell>
          <cell r="E6008" t="str">
            <v>18.574,91</v>
          </cell>
        </row>
        <row r="6009">
          <cell r="A6009">
            <v>93569</v>
          </cell>
          <cell r="B6009" t="str">
            <v>ARQUITETO JUNIOR COM ENCARGOS COMPLEMENTARES</v>
          </cell>
          <cell r="C6009" t="str">
            <v>MES</v>
          </cell>
          <cell r="D6009" t="str">
            <v>CR</v>
          </cell>
          <cell r="E6009" t="str">
            <v>10.641,83</v>
          </cell>
        </row>
        <row r="6010">
          <cell r="A6010">
            <v>93570</v>
          </cell>
          <cell r="B6010" t="str">
            <v>ARQUITETO PLENO COM ENCARGOS COMPLEMENTARES</v>
          </cell>
          <cell r="C6010" t="str">
            <v>MES</v>
          </cell>
          <cell r="D6010" t="str">
            <v>CR</v>
          </cell>
          <cell r="E6010" t="str">
            <v>12.201,26</v>
          </cell>
        </row>
        <row r="6011">
          <cell r="A6011">
            <v>93571</v>
          </cell>
          <cell r="B6011" t="str">
            <v>ARQUITETO SENIOR COM ENCARGOS COMPLEMENTARES</v>
          </cell>
          <cell r="C6011" t="str">
            <v>MES</v>
          </cell>
          <cell r="D6011" t="str">
            <v>CR</v>
          </cell>
          <cell r="E6011" t="str">
            <v>14.442,23</v>
          </cell>
        </row>
        <row r="6012">
          <cell r="A6012">
            <v>93572</v>
          </cell>
          <cell r="B6012" t="str">
            <v>ENCARREGADO GERAL DE OBRAS COM ENCARGOS COMPLEMENTARES</v>
          </cell>
          <cell r="C6012" t="str">
            <v>MES</v>
          </cell>
          <cell r="D6012" t="str">
            <v>CR</v>
          </cell>
          <cell r="E6012" t="str">
            <v>2.820,63</v>
          </cell>
        </row>
        <row r="6013">
          <cell r="A6013">
            <v>94295</v>
          </cell>
          <cell r="B6013" t="str">
            <v xml:space="preserve">MESTRE DE OBRAS COM ENCARGOS COMPLEMENTARES TOPOGRAFO COM ENCARGOS COMPLEMENTARES AGRUPADOR COMPOSIÇÃO   </v>
          </cell>
          <cell r="C6013" t="str">
            <v>MES</v>
          </cell>
          <cell r="D6013" t="str">
            <v>CR</v>
          </cell>
          <cell r="E6013" t="str">
            <v>3.744,52</v>
          </cell>
        </row>
        <row r="6014">
          <cell r="A6014">
            <v>94296</v>
          </cell>
          <cell r="B6014" t="str">
            <v xml:space="preserve">TOPOGRAFO COM ENCARGOS COMPLEMENTARES AGRUPADOR COMPOSIÇÃO    </v>
          </cell>
          <cell r="C6014" t="str">
            <v>MES</v>
          </cell>
          <cell r="D6014" t="str">
            <v>CR</v>
          </cell>
          <cell r="E6014" t="str">
            <v>2.682,47</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Normal="100" zoomScaleSheetLayoutView="100" workbookViewId="0">
      <selection activeCell="M4" sqref="M4"/>
    </sheetView>
  </sheetViews>
  <sheetFormatPr defaultColWidth="8.88671875" defaultRowHeight="14.4" x14ac:dyDescent="0.3"/>
  <cols>
    <col min="1" max="1" width="9.109375" style="23" customWidth="1"/>
    <col min="2" max="2" width="25.88671875" style="127" customWidth="1"/>
    <col min="3" max="11" width="9.6640625" style="127" customWidth="1"/>
    <col min="12" max="13" width="10.44140625" style="5" bestFit="1" customWidth="1"/>
    <col min="14" max="14" width="13.109375" style="5" bestFit="1" customWidth="1"/>
    <col min="15" max="16384" width="8.88671875" style="5"/>
  </cols>
  <sheetData>
    <row r="1" spans="1:11" x14ac:dyDescent="0.3">
      <c r="A1" s="19" t="str">
        <f>Orçamento!A1</f>
        <v xml:space="preserve">Obra: IMPERMEABILIZAÇÃO DO RESERVATÓRIO D'ÁGUA </v>
      </c>
      <c r="B1" s="79"/>
      <c r="C1" s="117"/>
      <c r="D1" s="118"/>
      <c r="E1" s="118"/>
      <c r="F1" s="118"/>
      <c r="G1" s="118"/>
      <c r="H1" s="118"/>
      <c r="I1" s="118"/>
      <c r="J1" s="118"/>
      <c r="K1" s="118"/>
    </row>
    <row r="2" spans="1:11" x14ac:dyDescent="0.3">
      <c r="A2" s="19" t="str">
        <f>Orçamento!A2</f>
        <v>Local:  CAMPUS DARCY RIBEIRO - ASA NORTE - BRASÍLIA DF</v>
      </c>
      <c r="B2" s="79"/>
      <c r="C2" s="77"/>
      <c r="D2" s="118"/>
      <c r="E2" s="118"/>
      <c r="F2" s="118"/>
      <c r="G2" s="118"/>
      <c r="H2" s="118"/>
      <c r="I2" s="118"/>
      <c r="J2" s="118"/>
      <c r="K2" s="118"/>
    </row>
    <row r="3" spans="1:11" x14ac:dyDescent="0.3">
      <c r="A3" s="84"/>
      <c r="B3" s="136"/>
      <c r="C3" s="136"/>
      <c r="D3" s="136"/>
      <c r="E3" s="136"/>
      <c r="F3" s="136"/>
      <c r="G3" s="136"/>
      <c r="H3" s="136"/>
      <c r="I3" s="136"/>
      <c r="J3" s="136"/>
      <c r="K3" s="84"/>
    </row>
    <row r="4" spans="1:11" x14ac:dyDescent="0.3">
      <c r="A4" s="137" t="s">
        <v>7</v>
      </c>
      <c r="B4" s="138"/>
      <c r="C4" s="138"/>
      <c r="D4" s="138"/>
      <c r="E4" s="138"/>
      <c r="F4" s="138"/>
      <c r="G4" s="138"/>
      <c r="H4" s="138"/>
      <c r="I4" s="138"/>
      <c r="J4" s="138"/>
      <c r="K4" s="139"/>
    </row>
    <row r="5" spans="1:11" x14ac:dyDescent="0.3">
      <c r="A5" s="84"/>
      <c r="B5" s="136"/>
      <c r="C5" s="136"/>
      <c r="D5" s="136"/>
      <c r="E5" s="136"/>
      <c r="F5" s="136"/>
      <c r="G5" s="136"/>
      <c r="H5" s="136"/>
      <c r="I5" s="136"/>
      <c r="J5" s="136"/>
      <c r="K5" s="84"/>
    </row>
    <row r="6" spans="1:11" x14ac:dyDescent="0.3">
      <c r="A6" s="84"/>
      <c r="B6" s="136"/>
      <c r="C6" s="136"/>
      <c r="D6" s="136"/>
      <c r="E6" s="136"/>
      <c r="F6" s="136"/>
      <c r="G6" s="136"/>
      <c r="H6" s="136"/>
      <c r="I6" s="136"/>
      <c r="J6" s="136"/>
      <c r="K6" s="84"/>
    </row>
    <row r="7" spans="1:11" x14ac:dyDescent="0.3">
      <c r="A7" s="84"/>
      <c r="B7" s="136"/>
      <c r="C7" s="136"/>
      <c r="D7" s="136"/>
      <c r="E7" s="136"/>
      <c r="F7" s="136"/>
      <c r="G7" s="136"/>
      <c r="H7" s="136"/>
      <c r="I7" s="136"/>
      <c r="J7" s="136"/>
      <c r="K7" s="84"/>
    </row>
    <row r="8" spans="1:11" s="2" customFormat="1" ht="27" customHeight="1" x14ac:dyDescent="0.25">
      <c r="A8" s="119" t="s">
        <v>41</v>
      </c>
      <c r="B8" s="140" t="str">
        <f>Orçamento!C16</f>
        <v>IMPERMEABILIZAÇÃO</v>
      </c>
      <c r="C8" s="140"/>
      <c r="D8" s="140"/>
      <c r="E8" s="140"/>
      <c r="F8" s="140"/>
      <c r="G8" s="140"/>
      <c r="H8" s="140"/>
      <c r="I8" s="140"/>
      <c r="J8" s="140"/>
      <c r="K8" s="120" t="s">
        <v>50</v>
      </c>
    </row>
    <row r="9" spans="1:11" ht="13.2" customHeight="1" x14ac:dyDescent="0.3">
      <c r="A9" s="141"/>
      <c r="B9" s="141"/>
      <c r="C9" s="121"/>
      <c r="D9" s="121"/>
      <c r="E9" s="121"/>
      <c r="F9" s="121"/>
      <c r="G9" s="141"/>
      <c r="H9" s="141"/>
      <c r="I9" s="141" t="s">
        <v>8</v>
      </c>
      <c r="J9" s="141"/>
      <c r="K9" s="141"/>
    </row>
    <row r="10" spans="1:11" x14ac:dyDescent="0.3">
      <c r="A10" s="141" t="s">
        <v>9</v>
      </c>
      <c r="B10" s="141"/>
      <c r="C10" s="84" t="s">
        <v>10</v>
      </c>
      <c r="D10" s="141" t="s">
        <v>96</v>
      </c>
      <c r="E10" s="141"/>
      <c r="F10" s="129" t="s">
        <v>95</v>
      </c>
      <c r="G10" s="84" t="s">
        <v>11</v>
      </c>
      <c r="H10" s="84" t="s">
        <v>12</v>
      </c>
      <c r="I10" s="84" t="s">
        <v>95</v>
      </c>
      <c r="J10" s="84" t="s">
        <v>11</v>
      </c>
      <c r="K10" s="84" t="s">
        <v>12</v>
      </c>
    </row>
    <row r="11" spans="1:11" x14ac:dyDescent="0.3">
      <c r="A11" s="84"/>
      <c r="B11" s="122"/>
      <c r="C11" s="121"/>
      <c r="D11" s="123"/>
      <c r="E11" s="129" t="s">
        <v>15</v>
      </c>
      <c r="F11" s="129" t="s">
        <v>15</v>
      </c>
      <c r="G11" s="84" t="s">
        <v>13</v>
      </c>
      <c r="H11" s="84" t="s">
        <v>14</v>
      </c>
      <c r="I11" s="84" t="s">
        <v>15</v>
      </c>
      <c r="J11" s="84" t="s">
        <v>13</v>
      </c>
      <c r="K11" s="84" t="s">
        <v>14</v>
      </c>
    </row>
    <row r="12" spans="1:11" ht="14.4" customHeight="1" x14ac:dyDescent="0.3">
      <c r="A12" s="84"/>
      <c r="B12" s="121" t="s">
        <v>97</v>
      </c>
      <c r="C12" s="123">
        <v>1</v>
      </c>
      <c r="D12" s="123"/>
      <c r="E12" s="121">
        <v>30.12</v>
      </c>
      <c r="F12" s="133">
        <v>13.2</v>
      </c>
      <c r="G12" s="124"/>
      <c r="H12" s="123">
        <f>D12*E12*F12</f>
        <v>0</v>
      </c>
      <c r="I12" s="133"/>
      <c r="J12" s="123">
        <f>E12*F12*C12</f>
        <v>397.584</v>
      </c>
      <c r="K12" s="123">
        <f>C12*D12*F12*G12</f>
        <v>0</v>
      </c>
    </row>
    <row r="13" spans="1:11" x14ac:dyDescent="0.3">
      <c r="A13" s="84"/>
      <c r="B13" s="121" t="s">
        <v>97</v>
      </c>
      <c r="C13" s="123">
        <v>4</v>
      </c>
      <c r="D13" s="123"/>
      <c r="E13" s="123"/>
      <c r="F13" s="123"/>
      <c r="G13" s="123">
        <v>10.57</v>
      </c>
      <c r="H13" s="123"/>
      <c r="I13" s="123"/>
      <c r="J13" s="123">
        <f>C13*G13</f>
        <v>42.28</v>
      </c>
      <c r="K13" s="125"/>
    </row>
    <row r="14" spans="1:11" x14ac:dyDescent="0.3">
      <c r="A14" s="84"/>
      <c r="B14" s="121"/>
      <c r="C14" s="121"/>
      <c r="D14" s="121"/>
      <c r="E14" s="121"/>
      <c r="F14" s="142" t="s">
        <v>16</v>
      </c>
      <c r="G14" s="142"/>
      <c r="H14" s="142"/>
      <c r="I14" s="123">
        <f>ROUND(SUM(I12:I13),2)</f>
        <v>0</v>
      </c>
      <c r="J14" s="123">
        <f>ROUND(SUM(J12:J13),2)</f>
        <v>439.86</v>
      </c>
      <c r="K14" s="123">
        <f>ROUND(SUM(K12:K13),2)</f>
        <v>0</v>
      </c>
    </row>
    <row r="15" spans="1:11" x14ac:dyDescent="0.3">
      <c r="A15" s="84"/>
      <c r="B15" s="136"/>
      <c r="C15" s="136"/>
      <c r="D15" s="136"/>
      <c r="E15" s="136"/>
      <c r="F15" s="136"/>
      <c r="G15" s="136"/>
      <c r="H15" s="136"/>
      <c r="I15" s="136"/>
      <c r="J15" s="136"/>
      <c r="K15" s="84"/>
    </row>
    <row r="16" spans="1:11" x14ac:dyDescent="0.3">
      <c r="A16" s="24"/>
      <c r="B16" s="24"/>
      <c r="C16" s="128"/>
      <c r="D16" s="24"/>
      <c r="E16" s="25"/>
      <c r="F16" s="78"/>
      <c r="G16" s="78"/>
      <c r="H16" s="126"/>
    </row>
    <row r="17" spans="1:11" x14ac:dyDescent="0.3">
      <c r="A17" s="24"/>
      <c r="B17" s="24"/>
      <c r="C17" s="116"/>
      <c r="D17" s="79"/>
      <c r="E17" s="78"/>
      <c r="F17" s="79"/>
      <c r="G17" s="79"/>
      <c r="H17" s="42"/>
      <c r="I17" s="42"/>
      <c r="J17" s="42"/>
      <c r="K17" s="42" t="str">
        <f>Orçamento!H42</f>
        <v>Brasília - DF, Maio de 2018.</v>
      </c>
    </row>
    <row r="18" spans="1:11" x14ac:dyDescent="0.3">
      <c r="A18" s="24"/>
      <c r="B18" s="24"/>
      <c r="C18" s="116"/>
      <c r="D18" s="79"/>
      <c r="E18" s="78"/>
      <c r="F18" s="79"/>
      <c r="G18" s="79"/>
      <c r="H18" s="42"/>
      <c r="I18" s="42"/>
      <c r="J18" s="42"/>
      <c r="K18" s="42"/>
    </row>
    <row r="19" spans="1:11" x14ac:dyDescent="0.3">
      <c r="A19" s="24"/>
      <c r="B19" s="24"/>
      <c r="C19" s="116"/>
      <c r="D19" s="79"/>
      <c r="E19" s="78"/>
      <c r="F19" s="79"/>
      <c r="G19" s="79"/>
      <c r="H19" s="42"/>
      <c r="I19" s="42"/>
      <c r="J19" s="42"/>
      <c r="K19" s="42"/>
    </row>
    <row r="20" spans="1:11" x14ac:dyDescent="0.3">
      <c r="A20" s="24"/>
      <c r="B20" s="24"/>
      <c r="C20" s="116"/>
      <c r="D20" s="79"/>
      <c r="E20" s="78"/>
      <c r="F20" s="79"/>
      <c r="G20" s="79"/>
      <c r="H20" s="42"/>
      <c r="I20" s="42"/>
      <c r="J20" s="42"/>
      <c r="K20" s="42"/>
    </row>
  </sheetData>
  <mergeCells count="13">
    <mergeCell ref="B3:J3"/>
    <mergeCell ref="A4:K4"/>
    <mergeCell ref="B5:J5"/>
    <mergeCell ref="B6:J6"/>
    <mergeCell ref="B15:J15"/>
    <mergeCell ref="B7:J7"/>
    <mergeCell ref="B8:J8"/>
    <mergeCell ref="A9:B9"/>
    <mergeCell ref="G9:H9"/>
    <mergeCell ref="I9:K9"/>
    <mergeCell ref="A10:B10"/>
    <mergeCell ref="F14:H14"/>
    <mergeCell ref="D10:E10"/>
  </mergeCells>
  <pageMargins left="0.78740157480314965" right="0.47244094488188981" top="1.0236220472440944" bottom="0.78740157480314965" header="0.35433070866141736" footer="0.31496062992125984"/>
  <pageSetup paperSize="9" scale="74" fitToHeight="30" orientation="portrait" r:id="rId1"/>
  <headerFooter>
    <oddHeader>&amp;L&amp;G&amp;C&amp;"Arial,Negrito"&amp;12Fundação Universidade de Brasília
&amp;"Arial,Normal"Diretoria de Obras - DOB</oddHeader>
    <oddFooter>&amp;C&amp;8Prédio Multiuso I, Bloco C, Sala 24/2 - Brasília/DF - CEP: 70.910-900
Tel: (061) 3107- 6144 - Email: dgi@unb.br – Home page: http://www.unb.br
&amp;RPágina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85" zoomScaleNormal="100" zoomScaleSheetLayoutView="85" workbookViewId="0">
      <selection activeCell="G30" sqref="G30"/>
    </sheetView>
  </sheetViews>
  <sheetFormatPr defaultColWidth="8.88671875" defaultRowHeight="14.4" x14ac:dyDescent="0.3"/>
  <cols>
    <col min="1" max="1" width="11.33203125" style="5" customWidth="1"/>
    <col min="2" max="2" width="50" style="5" customWidth="1"/>
    <col min="3" max="3" width="6.6640625" style="5" customWidth="1"/>
    <col min="4" max="4" width="6.33203125" style="5" customWidth="1"/>
    <col min="5" max="5" width="11" style="5" customWidth="1"/>
    <col min="6" max="6" width="10.5546875" style="5" bestFit="1" customWidth="1"/>
    <col min="7" max="7" width="13.33203125" style="5" customWidth="1"/>
    <col min="8" max="8" width="9.44140625" style="5" bestFit="1" customWidth="1"/>
    <col min="9" max="9" width="9.5546875" style="5" bestFit="1" customWidth="1"/>
    <col min="10" max="10" width="10" style="5" bestFit="1" customWidth="1"/>
    <col min="11" max="16384" width="8.88671875" style="5"/>
  </cols>
  <sheetData>
    <row r="1" spans="1:9" x14ac:dyDescent="0.3">
      <c r="A1" s="145" t="str">
        <f>Orçamento!A1</f>
        <v xml:space="preserve">Obra: IMPERMEABILIZAÇÃO DO RESERVATÓRIO D'ÁGUA </v>
      </c>
      <c r="B1" s="145"/>
      <c r="C1" s="145"/>
      <c r="D1" s="145"/>
      <c r="E1" s="145"/>
      <c r="F1" s="145"/>
      <c r="G1" s="145"/>
    </row>
    <row r="2" spans="1:9" x14ac:dyDescent="0.3">
      <c r="A2" s="5" t="str">
        <f>Orçamento!A2</f>
        <v>Local:  CAMPUS DARCY RIBEIRO - ASA NORTE - BRASÍLIA DF</v>
      </c>
    </row>
    <row r="4" spans="1:9" s="43" customFormat="1" x14ac:dyDescent="0.3">
      <c r="A4" s="146" t="s">
        <v>39</v>
      </c>
      <c r="B4" s="147"/>
      <c r="C4" s="147"/>
      <c r="D4" s="147"/>
      <c r="E4" s="147"/>
      <c r="F4" s="147"/>
      <c r="G4" s="148"/>
    </row>
    <row r="5" spans="1:9" s="43" customFormat="1" x14ac:dyDescent="0.3"/>
    <row r="6" spans="1:9" s="43" customFormat="1" x14ac:dyDescent="0.3">
      <c r="A6" s="18"/>
      <c r="B6" s="18"/>
      <c r="C6" s="44"/>
      <c r="D6" s="44"/>
      <c r="E6" s="44"/>
      <c r="F6" s="44"/>
      <c r="G6" s="44"/>
      <c r="H6" s="44"/>
    </row>
    <row r="7" spans="1:9" s="43" customFormat="1" x14ac:dyDescent="0.3">
      <c r="A7" s="45" t="s">
        <v>0</v>
      </c>
      <c r="B7" s="46" t="str">
        <f>Orçamento!A14</f>
        <v>1.2.3</v>
      </c>
      <c r="C7" s="47" t="str">
        <f>VLOOKUP(B7,Orçamento!$A$8:$H$33,2,FALSE)</f>
        <v>Composição 001</v>
      </c>
      <c r="D7" s="47"/>
      <c r="E7" s="48"/>
      <c r="F7" s="48"/>
      <c r="G7" s="49" t="s">
        <v>49</v>
      </c>
    </row>
    <row r="8" spans="1:9" s="43" customFormat="1" ht="27" customHeight="1" x14ac:dyDescent="0.3">
      <c r="A8" s="143" t="str">
        <f>VLOOKUP(B7,Orçamento!$A$8:$H$33,3,FALSE)</f>
        <v>Iluminação provisória</v>
      </c>
      <c r="B8" s="144"/>
      <c r="C8" s="144"/>
      <c r="D8" s="144"/>
      <c r="E8" s="144"/>
      <c r="F8" s="50" t="s">
        <v>35</v>
      </c>
      <c r="G8" s="51" t="str">
        <f>VLOOKUP(B7,Orçamento!$A$8:$H$33,4,FALSE)</f>
        <v>un</v>
      </c>
    </row>
    <row r="9" spans="1:9" s="43" customFormat="1" x14ac:dyDescent="0.3">
      <c r="A9" s="52"/>
      <c r="B9" s="53" t="s">
        <v>29</v>
      </c>
      <c r="C9" s="54" t="s">
        <v>30</v>
      </c>
      <c r="D9" s="54" t="s">
        <v>31</v>
      </c>
      <c r="E9" s="54" t="s">
        <v>32</v>
      </c>
      <c r="F9" s="55" t="s">
        <v>33</v>
      </c>
      <c r="G9" s="56" t="s">
        <v>34</v>
      </c>
    </row>
    <row r="10" spans="1:9" s="43" customFormat="1" ht="28.8" x14ac:dyDescent="0.3">
      <c r="A10" s="85">
        <v>93040</v>
      </c>
      <c r="B10" s="57" t="str">
        <f>VLOOKUP(A10,[1]Plan1!$A$3:$E$6014,2,FALSE)</f>
        <v>LÂMPADA FLUORESCENTE COMPACTA 15 W 2U, BASE E27 - FORNECIMENTO E INSTA LAÇÃO</v>
      </c>
      <c r="C10" s="24" t="str">
        <f>VLOOKUP(A10,[1]Plan1!$A$3:$E$6014,3,FALSE)</f>
        <v>UN</v>
      </c>
      <c r="D10" s="24" t="str">
        <f>VLOOKUP(A10,[1]Plan1!$A$3:$E$6014,4,FALSE)</f>
        <v>CR</v>
      </c>
      <c r="E10" s="58">
        <v>8</v>
      </c>
      <c r="F10" s="59">
        <v>11.68</v>
      </c>
      <c r="G10" s="60">
        <f>ROUND(E10*F10,2)</f>
        <v>93.44</v>
      </c>
    </row>
    <row r="11" spans="1:9" s="43" customFormat="1" ht="43.2" x14ac:dyDescent="0.3">
      <c r="A11" s="85">
        <v>91927</v>
      </c>
      <c r="B11" s="57" t="str">
        <f>VLOOKUP(A11,[1]Plan1!$A$3:$E$6014,2,FALSE)</f>
        <v>CABO DE COBRE FLEXÍVEL ISOLADO, 2,5 MM², ANTI-CHAMA 0,6/1,0 KV, PARA C IRCUITOS TERMINAIS - FORNECIMENTO E INSTALAÇÃO. AF_12/2015</v>
      </c>
      <c r="C11" s="24" t="str">
        <f>VLOOKUP(A11,[1]Plan1!$A$3:$E$6014,3,FALSE)</f>
        <v>M</v>
      </c>
      <c r="D11" s="24" t="str">
        <f>VLOOKUP(A11,[1]Plan1!$A$3:$E$6014,4,FALSE)</f>
        <v>CR</v>
      </c>
      <c r="E11" s="58">
        <v>32</v>
      </c>
      <c r="F11" s="59">
        <v>3</v>
      </c>
      <c r="G11" s="60">
        <f>ROUND(E11*F11,2)</f>
        <v>96</v>
      </c>
    </row>
    <row r="12" spans="1:9" s="43" customFormat="1" x14ac:dyDescent="0.3">
      <c r="A12" s="61"/>
      <c r="B12" s="62"/>
      <c r="C12" s="63"/>
      <c r="D12" s="63"/>
      <c r="E12" s="48" t="s">
        <v>37</v>
      </c>
      <c r="F12" s="48"/>
      <c r="G12" s="64">
        <f>ROUND(SUM(G10:G11),2)</f>
        <v>189.44</v>
      </c>
    </row>
    <row r="13" spans="1:9" s="43" customFormat="1" x14ac:dyDescent="0.3">
      <c r="A13" s="65"/>
      <c r="B13" s="66"/>
      <c r="C13" s="67"/>
      <c r="D13" s="68" t="s">
        <v>36</v>
      </c>
      <c r="E13" s="69">
        <f>Orçamento!$H$34</f>
        <v>0.26929999999999998</v>
      </c>
      <c r="F13" s="68"/>
      <c r="G13" s="70">
        <f>ROUND(G12*Orçamento!$H$34,2)</f>
        <v>51.02</v>
      </c>
      <c r="I13" s="71"/>
    </row>
    <row r="14" spans="1:9" s="43" customFormat="1" x14ac:dyDescent="0.3">
      <c r="A14" s="72"/>
      <c r="B14" s="73"/>
      <c r="C14" s="74"/>
      <c r="D14" s="74"/>
      <c r="E14" s="50" t="s">
        <v>38</v>
      </c>
      <c r="F14" s="50"/>
      <c r="G14" s="75">
        <f>ROUND(G12+G13,2)</f>
        <v>240.46</v>
      </c>
    </row>
    <row r="15" spans="1:9" s="43" customFormat="1" x14ac:dyDescent="0.3">
      <c r="A15" s="18"/>
      <c r="B15" s="18"/>
      <c r="C15" s="44"/>
      <c r="D15" s="44"/>
      <c r="E15" s="44"/>
      <c r="F15" s="44"/>
      <c r="G15" s="44"/>
      <c r="H15" s="44"/>
    </row>
    <row r="16" spans="1:9" s="43" customFormat="1" x14ac:dyDescent="0.3">
      <c r="A16" s="45" t="s">
        <v>0</v>
      </c>
      <c r="B16" s="46" t="str">
        <f>Orçamento!A15</f>
        <v>1.2.4</v>
      </c>
      <c r="C16" s="47" t="str">
        <f>VLOOKUP(B16,Orçamento!$A$8:$H$33,2,FALSE)</f>
        <v>Composição 002</v>
      </c>
      <c r="D16" s="47"/>
      <c r="E16" s="48"/>
      <c r="F16" s="48"/>
      <c r="G16" s="49" t="s">
        <v>49</v>
      </c>
    </row>
    <row r="17" spans="1:9" s="43" customFormat="1" ht="27" customHeight="1" x14ac:dyDescent="0.3">
      <c r="A17" s="143" t="str">
        <f>VLOOKUP(B16,Orçamento!$A$8:$H$33,3,FALSE)</f>
        <v>Remoção de manta butílica</v>
      </c>
      <c r="B17" s="144"/>
      <c r="C17" s="144"/>
      <c r="D17" s="144"/>
      <c r="E17" s="144"/>
      <c r="F17" s="50" t="s">
        <v>35</v>
      </c>
      <c r="G17" s="51" t="str">
        <f>VLOOKUP(B16,Orçamento!$A$8:$H$33,4,FALSE)</f>
        <v>m²</v>
      </c>
    </row>
    <row r="18" spans="1:9" s="43" customFormat="1" x14ac:dyDescent="0.3">
      <c r="A18" s="52"/>
      <c r="B18" s="53" t="s">
        <v>29</v>
      </c>
      <c r="C18" s="54" t="s">
        <v>30</v>
      </c>
      <c r="D18" s="54" t="s">
        <v>31</v>
      </c>
      <c r="E18" s="54" t="s">
        <v>32</v>
      </c>
      <c r="F18" s="55" t="s">
        <v>33</v>
      </c>
      <c r="G18" s="56" t="s">
        <v>34</v>
      </c>
    </row>
    <row r="19" spans="1:9" s="43" customFormat="1" x14ac:dyDescent="0.3">
      <c r="A19" s="85">
        <v>88309</v>
      </c>
      <c r="B19" s="57" t="str">
        <f>VLOOKUP(A19,[1]Plan1!$A$3:$E$6014,2,FALSE)</f>
        <v>PEDREIRO COM ENCARGOS COMPLEMENTARES</v>
      </c>
      <c r="C19" s="24" t="str">
        <f>VLOOKUP(A19,[1]Plan1!$A$3:$E$6014,3,FALSE)</f>
        <v>H</v>
      </c>
      <c r="D19" s="24" t="str">
        <f>VLOOKUP(A19,[1]Plan1!$A$3:$E$6014,4,FALSE)</f>
        <v>CR</v>
      </c>
      <c r="E19" s="58">
        <v>0.05</v>
      </c>
      <c r="F19" s="59">
        <v>17.93</v>
      </c>
      <c r="G19" s="60">
        <f>ROUND(E19*F19,2)</f>
        <v>0.9</v>
      </c>
    </row>
    <row r="20" spans="1:9" s="43" customFormat="1" x14ac:dyDescent="0.3">
      <c r="A20" s="85">
        <v>88316</v>
      </c>
      <c r="B20" s="57" t="str">
        <f>VLOOKUP(A20,[1]Plan1!$A$3:$E$6014,2,FALSE)</f>
        <v>SERVENTE COM ENCARGOS COMPLEMENTARES</v>
      </c>
      <c r="C20" s="24" t="str">
        <f>VLOOKUP(A20,[1]Plan1!$A$3:$E$6014,3,FALSE)</f>
        <v>H</v>
      </c>
      <c r="D20" s="24" t="str">
        <f>VLOOKUP(A20,[1]Plan1!$A$3:$E$6014,4,FALSE)</f>
        <v>CR</v>
      </c>
      <c r="E20" s="58">
        <v>0.25</v>
      </c>
      <c r="F20" s="59">
        <v>13.16</v>
      </c>
      <c r="G20" s="60">
        <f>ROUND(E20*F20,2)</f>
        <v>3.29</v>
      </c>
    </row>
    <row r="21" spans="1:9" s="43" customFormat="1" x14ac:dyDescent="0.3">
      <c r="A21" s="61"/>
      <c r="B21" s="62"/>
      <c r="C21" s="63"/>
      <c r="D21" s="63"/>
      <c r="E21" s="48" t="s">
        <v>37</v>
      </c>
      <c r="F21" s="48"/>
      <c r="G21" s="64">
        <f>ROUND(SUM(G19:G20),2)</f>
        <v>4.1900000000000004</v>
      </c>
    </row>
    <row r="22" spans="1:9" s="43" customFormat="1" x14ac:dyDescent="0.3">
      <c r="A22" s="65"/>
      <c r="B22" s="66"/>
      <c r="C22" s="67"/>
      <c r="D22" s="68" t="s">
        <v>36</v>
      </c>
      <c r="E22" s="69">
        <f>Orçamento!$H$34</f>
        <v>0.26929999999999998</v>
      </c>
      <c r="F22" s="68"/>
      <c r="G22" s="70">
        <f>ROUND(G21*Orçamento!$H$34,2)</f>
        <v>1.1299999999999999</v>
      </c>
      <c r="I22" s="71"/>
    </row>
    <row r="23" spans="1:9" s="43" customFormat="1" x14ac:dyDescent="0.3">
      <c r="A23" s="72"/>
      <c r="B23" s="73"/>
      <c r="C23" s="74"/>
      <c r="D23" s="74"/>
      <c r="E23" s="50" t="s">
        <v>38</v>
      </c>
      <c r="F23" s="50"/>
      <c r="G23" s="75">
        <f>ROUND(G21+G22,2)</f>
        <v>5.32</v>
      </c>
    </row>
    <row r="24" spans="1:9" s="43" customFormat="1" x14ac:dyDescent="0.3">
      <c r="A24" s="18"/>
      <c r="B24" s="18"/>
      <c r="C24" s="44"/>
      <c r="D24" s="44"/>
      <c r="E24" s="44"/>
      <c r="F24" s="44"/>
      <c r="G24" s="44"/>
      <c r="H24" s="44"/>
    </row>
    <row r="25" spans="1:9" s="43" customFormat="1" x14ac:dyDescent="0.3">
      <c r="A25" s="18"/>
      <c r="B25" s="18"/>
      <c r="C25" s="44"/>
      <c r="D25" s="44"/>
      <c r="E25" s="44"/>
      <c r="F25" s="44"/>
      <c r="G25" s="44"/>
      <c r="H25" s="44"/>
    </row>
    <row r="26" spans="1:9" s="43" customFormat="1" x14ac:dyDescent="0.3">
      <c r="A26" s="18"/>
      <c r="B26" s="18"/>
      <c r="C26" s="44"/>
      <c r="D26" s="44"/>
      <c r="E26" s="44"/>
      <c r="F26" s="44"/>
      <c r="G26" s="44"/>
      <c r="H26" s="44"/>
    </row>
    <row r="30" spans="1:9" x14ac:dyDescent="0.3">
      <c r="G30" s="76" t="str">
        <f>Orçamento!$H$42</f>
        <v>Brasília - DF, Maio de 2018.</v>
      </c>
    </row>
  </sheetData>
  <mergeCells count="4">
    <mergeCell ref="A17:E17"/>
    <mergeCell ref="A1:G1"/>
    <mergeCell ref="A4:G4"/>
    <mergeCell ref="A8:E8"/>
  </mergeCells>
  <printOptions horizontalCentered="1"/>
  <pageMargins left="0.62992125984251968" right="0.39370078740157483" top="1.2204724409448819" bottom="0.78740157480314965" header="0.43307086614173229" footer="0.31496062992125984"/>
  <pageSetup paperSize="9" scale="74" fitToHeight="40" orientation="portrait" r:id="rId1"/>
  <headerFooter>
    <oddHeader>&amp;L&amp;G&amp;C&amp;"Arial,Negrito"&amp;12Fundação Universidade de Brasília&amp;"Arial,Normal"
Diretoria de Obras - DOB</oddHeader>
    <oddFooter>&amp;CPrédio Multiuso I, Bloco C, Sala 24/2 - Brasília/DF - CEP: 70.910-900
Tel: (061) 3107- 6144 - Email: dgi@unb.br – Home page: http://www.unb.br
&amp;RPágina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view="pageBreakPreview" zoomScale="85" zoomScaleNormal="100" zoomScaleSheetLayoutView="85" workbookViewId="0">
      <selection activeCell="D20" sqref="D20"/>
    </sheetView>
  </sheetViews>
  <sheetFormatPr defaultColWidth="9.109375" defaultRowHeight="12.75" customHeight="1" x14ac:dyDescent="0.3"/>
  <cols>
    <col min="1" max="1" width="11.88671875" style="10" customWidth="1"/>
    <col min="2" max="2" width="12.44140625" style="81" customWidth="1"/>
    <col min="3" max="3" width="57.88671875" style="11" customWidth="1"/>
    <col min="4" max="4" width="6.5546875" style="10" customWidth="1"/>
    <col min="5" max="5" width="11.88671875" style="12" customWidth="1"/>
    <col min="6" max="6" width="15.33203125" style="13" hidden="1" customWidth="1"/>
    <col min="7" max="7" width="14.6640625" style="13" customWidth="1"/>
    <col min="8" max="8" width="17.44140625" style="14" customWidth="1"/>
    <col min="9" max="9" width="13.5546875" style="4" customWidth="1"/>
    <col min="10" max="16384" width="9.109375" style="5"/>
  </cols>
  <sheetData>
    <row r="1" spans="1:9" ht="15" customHeight="1" x14ac:dyDescent="0.3">
      <c r="A1" s="28" t="s">
        <v>51</v>
      </c>
      <c r="B1" s="1"/>
      <c r="C1" s="3"/>
      <c r="D1" s="3"/>
      <c r="E1" s="3"/>
      <c r="F1" s="3"/>
      <c r="G1" s="3"/>
      <c r="H1" s="3"/>
    </row>
    <row r="2" spans="1:9" ht="14.4" x14ac:dyDescent="0.3">
      <c r="A2" s="28" t="s">
        <v>44</v>
      </c>
      <c r="B2" s="80"/>
      <c r="C2" s="6"/>
      <c r="D2" s="7"/>
      <c r="E2" s="8"/>
      <c r="F2" s="9"/>
      <c r="G2" s="9"/>
      <c r="H2" s="2"/>
    </row>
    <row r="4" spans="1:9" s="114" customFormat="1" ht="14.4" x14ac:dyDescent="0.3">
      <c r="A4" s="149" t="s">
        <v>25</v>
      </c>
      <c r="B4" s="149"/>
      <c r="C4" s="149"/>
      <c r="D4" s="149"/>
      <c r="E4" s="149"/>
      <c r="F4" s="149"/>
      <c r="G4" s="149"/>
      <c r="H4" s="149"/>
      <c r="I4" s="113"/>
    </row>
    <row r="6" spans="1:9" s="114" customFormat="1" ht="14.4" x14ac:dyDescent="0.3">
      <c r="A6" s="86" t="s">
        <v>0</v>
      </c>
      <c r="B6" s="87" t="s">
        <v>21</v>
      </c>
      <c r="C6" s="88" t="s">
        <v>4</v>
      </c>
      <c r="D6" s="86" t="s">
        <v>22</v>
      </c>
      <c r="E6" s="89" t="s">
        <v>5</v>
      </c>
      <c r="F6" s="90" t="s">
        <v>17</v>
      </c>
      <c r="G6" s="90" t="s">
        <v>24</v>
      </c>
      <c r="H6" s="90" t="s">
        <v>23</v>
      </c>
      <c r="I6" s="113"/>
    </row>
    <row r="7" spans="1:9" s="18" customFormat="1" ht="14.4" x14ac:dyDescent="0.3">
      <c r="A7" s="91"/>
      <c r="B7" s="95"/>
      <c r="C7" s="92"/>
      <c r="D7" s="91"/>
      <c r="E7" s="93"/>
      <c r="F7" s="94"/>
      <c r="G7" s="94"/>
      <c r="H7" s="94"/>
      <c r="I7" s="17"/>
    </row>
    <row r="8" spans="1:9" s="115" customFormat="1" ht="14.4" x14ac:dyDescent="0.3">
      <c r="A8" s="104" t="s">
        <v>41</v>
      </c>
      <c r="B8" s="105"/>
      <c r="C8" s="106" t="s">
        <v>59</v>
      </c>
      <c r="D8" s="104"/>
      <c r="E8" s="107"/>
      <c r="F8" s="108"/>
      <c r="G8" s="108"/>
      <c r="H8" s="108">
        <f>H9+H11</f>
        <v>4837.9900000000007</v>
      </c>
      <c r="I8" s="15"/>
    </row>
    <row r="9" spans="1:9" s="16" customFormat="1" ht="14.4" x14ac:dyDescent="0.3">
      <c r="A9" s="98" t="s">
        <v>47</v>
      </c>
      <c r="B9" s="99"/>
      <c r="C9" s="100" t="s">
        <v>60</v>
      </c>
      <c r="D9" s="98"/>
      <c r="E9" s="101"/>
      <c r="F9" s="102"/>
      <c r="G9" s="102"/>
      <c r="H9" s="102">
        <f>SUM(H10)</f>
        <v>277.39</v>
      </c>
      <c r="I9" s="15"/>
    </row>
    <row r="10" spans="1:9" s="18" customFormat="1" ht="14.4" x14ac:dyDescent="0.3">
      <c r="A10" s="91" t="s">
        <v>48</v>
      </c>
      <c r="B10" s="103" t="s">
        <v>112</v>
      </c>
      <c r="C10" s="92" t="s">
        <v>61</v>
      </c>
      <c r="D10" s="91" t="s">
        <v>62</v>
      </c>
      <c r="E10" s="93">
        <v>1</v>
      </c>
      <c r="F10" s="134">
        <v>218.54</v>
      </c>
      <c r="G10" s="94">
        <f>ROUND(F10*(1+$H$34),2)</f>
        <v>277.39</v>
      </c>
      <c r="H10" s="94">
        <f t="shared" ref="H10" si="0">ROUND(E10*G10,2)</f>
        <v>277.39</v>
      </c>
      <c r="I10" s="15"/>
    </row>
    <row r="11" spans="1:9" s="16" customFormat="1" ht="14.4" x14ac:dyDescent="0.3">
      <c r="A11" s="98" t="s">
        <v>63</v>
      </c>
      <c r="B11" s="99"/>
      <c r="C11" s="100" t="s">
        <v>64</v>
      </c>
      <c r="D11" s="98"/>
      <c r="E11" s="101"/>
      <c r="F11" s="102"/>
      <c r="G11" s="102"/>
      <c r="H11" s="102">
        <f>SUM(H12:H15)</f>
        <v>4560.6000000000004</v>
      </c>
      <c r="I11" s="15"/>
    </row>
    <row r="12" spans="1:9" s="18" customFormat="1" ht="14.4" x14ac:dyDescent="0.3">
      <c r="A12" s="91" t="s">
        <v>66</v>
      </c>
      <c r="B12" s="103" t="s">
        <v>100</v>
      </c>
      <c r="C12" s="92" t="s">
        <v>99</v>
      </c>
      <c r="D12" s="91" t="s">
        <v>50</v>
      </c>
      <c r="E12" s="93">
        <v>3.92</v>
      </c>
      <c r="F12" s="134">
        <v>348.98</v>
      </c>
      <c r="G12" s="94">
        <f>ROUND(F12*(1+$H$34),2)</f>
        <v>442.96</v>
      </c>
      <c r="H12" s="94">
        <f t="shared" ref="H12" si="1">ROUND(E12*G12,2)</f>
        <v>1736.4</v>
      </c>
      <c r="I12" s="15"/>
    </row>
    <row r="13" spans="1:9" s="18" customFormat="1" ht="28.8" x14ac:dyDescent="0.3">
      <c r="A13" s="91" t="s">
        <v>67</v>
      </c>
      <c r="B13" s="103" t="s">
        <v>113</v>
      </c>
      <c r="C13" s="92" t="s">
        <v>65</v>
      </c>
      <c r="D13" s="91" t="s">
        <v>58</v>
      </c>
      <c r="E13" s="93">
        <f>8*2</f>
        <v>16</v>
      </c>
      <c r="F13" s="134">
        <v>12</v>
      </c>
      <c r="G13" s="94">
        <f>ROUND(F13*(1+$H$34),2)</f>
        <v>15.23</v>
      </c>
      <c r="H13" s="94">
        <f t="shared" ref="H13:H15" si="2">ROUND(E13*G13,2)</f>
        <v>243.68</v>
      </c>
      <c r="I13" s="15"/>
    </row>
    <row r="14" spans="1:9" s="18" customFormat="1" ht="27.6" x14ac:dyDescent="0.3">
      <c r="A14" s="91" t="s">
        <v>68</v>
      </c>
      <c r="B14" s="103" t="s">
        <v>70</v>
      </c>
      <c r="C14" s="92" t="s">
        <v>69</v>
      </c>
      <c r="D14" s="91" t="s">
        <v>62</v>
      </c>
      <c r="E14" s="93">
        <v>1</v>
      </c>
      <c r="F14" s="134">
        <f>Composições!G12</f>
        <v>189.44</v>
      </c>
      <c r="G14" s="94">
        <f>ROUND(F14*(1+$H$34),2)</f>
        <v>240.46</v>
      </c>
      <c r="H14" s="94">
        <f t="shared" si="2"/>
        <v>240.46</v>
      </c>
      <c r="I14" s="15"/>
    </row>
    <row r="15" spans="1:9" s="18" customFormat="1" ht="27.6" x14ac:dyDescent="0.3">
      <c r="A15" s="91" t="s">
        <v>98</v>
      </c>
      <c r="B15" s="103" t="s">
        <v>86</v>
      </c>
      <c r="C15" s="92" t="s">
        <v>71</v>
      </c>
      <c r="D15" s="91" t="s">
        <v>50</v>
      </c>
      <c r="E15" s="93">
        <f>Memória!J14</f>
        <v>439.86</v>
      </c>
      <c r="F15" s="134">
        <f>Composições!G21</f>
        <v>4.1900000000000004</v>
      </c>
      <c r="G15" s="94">
        <f>ROUND(F15*(1+$H$34),2)</f>
        <v>5.32</v>
      </c>
      <c r="H15" s="94">
        <f t="shared" si="2"/>
        <v>2340.06</v>
      </c>
      <c r="I15" s="15"/>
    </row>
    <row r="16" spans="1:9" s="115" customFormat="1" ht="14.4" x14ac:dyDescent="0.3">
      <c r="A16" s="104" t="s">
        <v>42</v>
      </c>
      <c r="B16" s="105"/>
      <c r="C16" s="106" t="s">
        <v>52</v>
      </c>
      <c r="D16" s="104"/>
      <c r="E16" s="107"/>
      <c r="F16" s="108"/>
      <c r="G16" s="108"/>
      <c r="H16" s="108">
        <f>H17+H20+H25</f>
        <v>48882.680000000008</v>
      </c>
      <c r="I16" s="15"/>
    </row>
    <row r="17" spans="1:10" s="16" customFormat="1" ht="14.4" x14ac:dyDescent="0.3">
      <c r="A17" s="98" t="s">
        <v>72</v>
      </c>
      <c r="B17" s="99"/>
      <c r="C17" s="100" t="s">
        <v>73</v>
      </c>
      <c r="D17" s="98"/>
      <c r="E17" s="101"/>
      <c r="F17" s="102"/>
      <c r="G17" s="102"/>
      <c r="H17" s="102">
        <f>SUM(H18:H19)</f>
        <v>2036.55</v>
      </c>
      <c r="I17" s="15"/>
    </row>
    <row r="18" spans="1:10" s="18" customFormat="1" ht="27.6" x14ac:dyDescent="0.3">
      <c r="A18" s="91" t="s">
        <v>74</v>
      </c>
      <c r="B18" s="103" t="s">
        <v>54</v>
      </c>
      <c r="C18" s="92" t="s">
        <v>76</v>
      </c>
      <c r="D18" s="91" t="s">
        <v>50</v>
      </c>
      <c r="E18" s="93">
        <f>Memória!J14</f>
        <v>439.86</v>
      </c>
      <c r="F18" s="134">
        <v>2.73</v>
      </c>
      <c r="G18" s="94">
        <f>ROUND(F18*(1+$H$34),2)</f>
        <v>3.47</v>
      </c>
      <c r="H18" s="94">
        <f t="shared" ref="H18:H24" si="3">ROUND(E18*G18,2)</f>
        <v>1526.31</v>
      </c>
      <c r="I18" s="15"/>
    </row>
    <row r="19" spans="1:10" s="18" customFormat="1" ht="27.6" x14ac:dyDescent="0.3">
      <c r="A19" s="91" t="s">
        <v>75</v>
      </c>
      <c r="B19" s="103" t="s">
        <v>55</v>
      </c>
      <c r="C19" s="92" t="s">
        <v>77</v>
      </c>
      <c r="D19" s="91" t="s">
        <v>50</v>
      </c>
      <c r="E19" s="93">
        <f>Memória!J14</f>
        <v>439.86</v>
      </c>
      <c r="F19" s="134">
        <v>0.91</v>
      </c>
      <c r="G19" s="94">
        <f>ROUND(F19*(1+$H$34),2)</f>
        <v>1.1599999999999999</v>
      </c>
      <c r="H19" s="94">
        <f t="shared" si="3"/>
        <v>510.24</v>
      </c>
      <c r="I19" s="15"/>
    </row>
    <row r="20" spans="1:10" s="16" customFormat="1" ht="14.4" x14ac:dyDescent="0.3">
      <c r="A20" s="98" t="s">
        <v>78</v>
      </c>
      <c r="B20" s="99"/>
      <c r="C20" s="100" t="s">
        <v>79</v>
      </c>
      <c r="D20" s="98"/>
      <c r="E20" s="101"/>
      <c r="F20" s="102"/>
      <c r="G20" s="102"/>
      <c r="H20" s="102">
        <f>SUM(H21:H24)</f>
        <v>46318.16</v>
      </c>
      <c r="I20" s="15"/>
    </row>
    <row r="21" spans="1:10" s="18" customFormat="1" ht="28.8" x14ac:dyDescent="0.3">
      <c r="A21" s="91" t="s">
        <v>102</v>
      </c>
      <c r="B21" s="103" t="s">
        <v>84</v>
      </c>
      <c r="C21" s="92" t="s">
        <v>85</v>
      </c>
      <c r="D21" s="91" t="s">
        <v>50</v>
      </c>
      <c r="E21" s="93">
        <f>Memória!J14</f>
        <v>439.86</v>
      </c>
      <c r="F21" s="134">
        <v>1.99</v>
      </c>
      <c r="G21" s="94">
        <f>ROUND(F21*(1+$H$34),2)</f>
        <v>2.5299999999999998</v>
      </c>
      <c r="H21" s="94">
        <f t="shared" ref="H21" si="4">ROUND(E21*G21,2)</f>
        <v>1112.8499999999999</v>
      </c>
      <c r="I21" s="15"/>
      <c r="J21" s="130"/>
    </row>
    <row r="22" spans="1:10" s="18" customFormat="1" ht="28.8" x14ac:dyDescent="0.3">
      <c r="A22" s="91" t="s">
        <v>103</v>
      </c>
      <c r="B22" s="103" t="s">
        <v>56</v>
      </c>
      <c r="C22" s="92" t="s">
        <v>82</v>
      </c>
      <c r="D22" s="91" t="s">
        <v>50</v>
      </c>
      <c r="E22" s="93">
        <f>Memória!J14</f>
        <v>439.86</v>
      </c>
      <c r="F22" s="134">
        <v>25.83</v>
      </c>
      <c r="G22" s="94">
        <f>ROUND(F22*(1+$H$34),2)</f>
        <v>32.79</v>
      </c>
      <c r="H22" s="94">
        <f t="shared" si="3"/>
        <v>14423.01</v>
      </c>
      <c r="I22" s="15"/>
      <c r="J22" s="130"/>
    </row>
    <row r="23" spans="1:10" s="18" customFormat="1" ht="43.2" x14ac:dyDescent="0.3">
      <c r="A23" s="91" t="s">
        <v>104</v>
      </c>
      <c r="B23" s="95" t="s">
        <v>80</v>
      </c>
      <c r="C23" s="92" t="s">
        <v>81</v>
      </c>
      <c r="D23" s="91" t="s">
        <v>50</v>
      </c>
      <c r="E23" s="93">
        <f>Memória!J14</f>
        <v>439.86</v>
      </c>
      <c r="F23" s="134">
        <v>54.6</v>
      </c>
      <c r="G23" s="94">
        <f>ROUND(F23*(1+$H$34),2)</f>
        <v>69.3</v>
      </c>
      <c r="H23" s="94">
        <f t="shared" si="3"/>
        <v>30482.3</v>
      </c>
      <c r="I23" s="15"/>
      <c r="J23" s="130"/>
    </row>
    <row r="24" spans="1:10" s="18" customFormat="1" ht="28.8" x14ac:dyDescent="0.3">
      <c r="A24" s="91" t="s">
        <v>105</v>
      </c>
      <c r="B24" s="95" t="s">
        <v>57</v>
      </c>
      <c r="C24" s="92" t="s">
        <v>83</v>
      </c>
      <c r="D24" s="91" t="s">
        <v>53</v>
      </c>
      <c r="E24" s="93">
        <v>1200</v>
      </c>
      <c r="F24" s="134">
        <v>0.2</v>
      </c>
      <c r="G24" s="94">
        <f>ROUND(F24*(1+$H$34),2)</f>
        <v>0.25</v>
      </c>
      <c r="H24" s="94">
        <f t="shared" si="3"/>
        <v>300</v>
      </c>
      <c r="I24" s="15"/>
    </row>
    <row r="25" spans="1:10" s="16" customFormat="1" ht="14.4" x14ac:dyDescent="0.3">
      <c r="A25" s="98" t="s">
        <v>101</v>
      </c>
      <c r="B25" s="99"/>
      <c r="C25" s="100" t="s">
        <v>106</v>
      </c>
      <c r="D25" s="98"/>
      <c r="E25" s="101"/>
      <c r="F25" s="102"/>
      <c r="G25" s="102"/>
      <c r="H25" s="102">
        <f>SUM(H26:H27)</f>
        <v>527.97</v>
      </c>
      <c r="I25" s="15"/>
    </row>
    <row r="26" spans="1:10" s="16" customFormat="1" ht="14.4" x14ac:dyDescent="0.3">
      <c r="A26" s="91" t="s">
        <v>107</v>
      </c>
      <c r="B26" s="103" t="s">
        <v>109</v>
      </c>
      <c r="C26" s="92" t="s">
        <v>108</v>
      </c>
      <c r="D26" s="91" t="s">
        <v>50</v>
      </c>
      <c r="E26" s="93">
        <v>147.88999999999999</v>
      </c>
      <c r="F26" s="134">
        <v>2.11</v>
      </c>
      <c r="G26" s="94">
        <f>ROUND(F26*(1+$H$34),2)</f>
        <v>2.68</v>
      </c>
      <c r="H26" s="94">
        <f t="shared" ref="H26" si="5">ROUND(E26*G26,2)</f>
        <v>396.35</v>
      </c>
      <c r="I26" s="15"/>
    </row>
    <row r="27" spans="1:10" s="18" customFormat="1" ht="14.4" x14ac:dyDescent="0.3">
      <c r="A27" s="91" t="s">
        <v>111</v>
      </c>
      <c r="B27" s="103" t="s">
        <v>114</v>
      </c>
      <c r="C27" s="92" t="s">
        <v>110</v>
      </c>
      <c r="D27" s="91" t="s">
        <v>50</v>
      </c>
      <c r="E27" s="93">
        <v>147.88999999999999</v>
      </c>
      <c r="F27" s="135">
        <v>0.7</v>
      </c>
      <c r="G27" s="94">
        <f>ROUND(F27*(1+$H$34),2)</f>
        <v>0.89</v>
      </c>
      <c r="H27" s="94">
        <f t="shared" ref="H27" si="6">ROUND(E27*G27,2)</f>
        <v>131.62</v>
      </c>
      <c r="I27" s="15"/>
    </row>
    <row r="28" spans="1:10" s="115" customFormat="1" ht="14.4" x14ac:dyDescent="0.3">
      <c r="A28" s="104" t="s">
        <v>43</v>
      </c>
      <c r="B28" s="105"/>
      <c r="C28" s="106" t="s">
        <v>87</v>
      </c>
      <c r="D28" s="104"/>
      <c r="E28" s="107"/>
      <c r="F28" s="108"/>
      <c r="G28" s="108"/>
      <c r="H28" s="108">
        <f>SUM(H29:H30)</f>
        <v>4290.4399999999996</v>
      </c>
      <c r="I28" s="15"/>
    </row>
    <row r="29" spans="1:10" s="18" customFormat="1" ht="14.4" x14ac:dyDescent="0.3">
      <c r="A29" s="91" t="s">
        <v>92</v>
      </c>
      <c r="B29" s="103" t="s">
        <v>88</v>
      </c>
      <c r="C29" s="92" t="s">
        <v>89</v>
      </c>
      <c r="D29" s="91" t="s">
        <v>90</v>
      </c>
      <c r="E29" s="93">
        <v>12</v>
      </c>
      <c r="F29" s="134">
        <v>70.33</v>
      </c>
      <c r="G29" s="94">
        <f>ROUND(F29*(1+$H$34),2)</f>
        <v>89.27</v>
      </c>
      <c r="H29" s="94">
        <f t="shared" ref="H29" si="7">ROUND(E29*G29,2)</f>
        <v>1071.24</v>
      </c>
      <c r="I29" s="15"/>
    </row>
    <row r="30" spans="1:10" s="18" customFormat="1" ht="14.4" x14ac:dyDescent="0.3">
      <c r="A30" s="91" t="s">
        <v>93</v>
      </c>
      <c r="B30" s="103" t="s">
        <v>91</v>
      </c>
      <c r="C30" s="92" t="s">
        <v>94</v>
      </c>
      <c r="D30" s="91" t="s">
        <v>90</v>
      </c>
      <c r="E30" s="93">
        <v>80</v>
      </c>
      <c r="F30" s="134">
        <v>31.7</v>
      </c>
      <c r="G30" s="94">
        <f>ROUND(F30*(1+$H$34),2)</f>
        <v>40.24</v>
      </c>
      <c r="H30" s="94">
        <f t="shared" ref="H30" si="8">ROUND(E30*G30,2)</f>
        <v>3219.2</v>
      </c>
      <c r="I30" s="15"/>
    </row>
    <row r="31" spans="1:10" s="18" customFormat="1" ht="14.4" x14ac:dyDescent="0.3">
      <c r="A31" s="91"/>
      <c r="B31" s="103"/>
      <c r="C31" s="92"/>
      <c r="D31" s="91"/>
      <c r="E31" s="93"/>
      <c r="F31" s="94"/>
      <c r="G31" s="94"/>
      <c r="H31" s="94"/>
      <c r="I31" s="17"/>
    </row>
    <row r="32" spans="1:10" s="2" customFormat="1" ht="14.4" x14ac:dyDescent="0.25">
      <c r="A32" s="109"/>
      <c r="B32" s="110"/>
      <c r="C32" s="111" t="s">
        <v>18</v>
      </c>
      <c r="D32" s="112"/>
      <c r="E32" s="112"/>
      <c r="F32" s="112"/>
      <c r="G32" s="112"/>
      <c r="H32" s="112">
        <f>H8+H16+H28</f>
        <v>58011.110000000008</v>
      </c>
      <c r="I32" s="96"/>
    </row>
    <row r="33" spans="1:8" ht="12.75" customHeight="1" x14ac:dyDescent="0.3">
      <c r="A33" s="24"/>
      <c r="B33" s="82"/>
      <c r="C33" s="20"/>
      <c r="D33" s="21"/>
      <c r="E33" s="8"/>
      <c r="F33" s="22"/>
      <c r="G33" s="22"/>
    </row>
    <row r="34" spans="1:8" ht="14.4" hidden="1" x14ac:dyDescent="0.3">
      <c r="A34" s="23"/>
      <c r="D34" s="24"/>
      <c r="E34" s="25"/>
      <c r="F34" s="22"/>
      <c r="G34" s="22" t="s">
        <v>6</v>
      </c>
      <c r="H34" s="26">
        <v>0.26929999999999998</v>
      </c>
    </row>
    <row r="35" spans="1:8" ht="14.4" hidden="1" x14ac:dyDescent="0.3">
      <c r="A35" s="23"/>
      <c r="D35" s="24"/>
      <c r="E35" s="25"/>
      <c r="F35" s="22"/>
      <c r="G35" s="22" t="s">
        <v>40</v>
      </c>
      <c r="H35" s="26">
        <v>0.20930000000000001</v>
      </c>
    </row>
    <row r="36" spans="1:8" ht="12.75" customHeight="1" x14ac:dyDescent="0.3">
      <c r="A36" s="19" t="s">
        <v>45</v>
      </c>
      <c r="B36" s="83"/>
      <c r="C36" s="27"/>
      <c r="D36" s="21"/>
      <c r="E36" s="8"/>
      <c r="F36" s="22"/>
      <c r="G36" s="22"/>
    </row>
    <row r="37" spans="1:8" ht="12.75" customHeight="1" x14ac:dyDescent="0.3">
      <c r="A37" s="19" t="s">
        <v>46</v>
      </c>
      <c r="B37" s="82"/>
      <c r="C37" s="19"/>
      <c r="D37" s="21"/>
      <c r="E37" s="8"/>
      <c r="F37" s="22"/>
      <c r="G37" s="22"/>
    </row>
    <row r="38" spans="1:8" ht="12.75" customHeight="1" x14ac:dyDescent="0.3">
      <c r="A38" s="28" t="s">
        <v>115</v>
      </c>
      <c r="B38" s="83"/>
      <c r="C38" s="27"/>
      <c r="D38" s="21"/>
      <c r="E38" s="8"/>
      <c r="F38" s="22"/>
      <c r="G38" s="22"/>
    </row>
    <row r="39" spans="1:8" ht="12.75" customHeight="1" x14ac:dyDescent="0.3">
      <c r="A39" s="28"/>
      <c r="B39" s="83"/>
      <c r="C39" s="27"/>
      <c r="D39" s="21"/>
      <c r="E39" s="8"/>
      <c r="F39" s="22"/>
      <c r="G39" s="22"/>
    </row>
    <row r="40" spans="1:8" ht="12.75" customHeight="1" x14ac:dyDescent="0.3">
      <c r="A40" s="28"/>
      <c r="B40" s="83"/>
      <c r="C40" s="27"/>
      <c r="D40" s="21"/>
      <c r="E40" s="8"/>
      <c r="F40" s="22"/>
      <c r="G40" s="22"/>
    </row>
    <row r="41" spans="1:8" ht="12.75" customHeight="1" x14ac:dyDescent="0.3">
      <c r="A41" s="21"/>
      <c r="B41" s="83"/>
      <c r="C41" s="27"/>
      <c r="D41" s="21"/>
      <c r="E41" s="8"/>
      <c r="F41" s="22"/>
      <c r="G41" s="22"/>
    </row>
    <row r="42" spans="1:8" ht="12.75" customHeight="1" x14ac:dyDescent="0.3">
      <c r="A42" s="21"/>
      <c r="B42" s="83"/>
      <c r="C42" s="27"/>
      <c r="D42" s="30"/>
      <c r="E42" s="31"/>
      <c r="F42" s="32"/>
      <c r="G42" s="32"/>
      <c r="H42" s="33" t="s">
        <v>116</v>
      </c>
    </row>
    <row r="43" spans="1:8" ht="12.75" customHeight="1" x14ac:dyDescent="0.3">
      <c r="A43" s="21"/>
      <c r="B43" s="83"/>
      <c r="C43" s="27"/>
      <c r="D43" s="30"/>
      <c r="E43" s="31"/>
      <c r="F43" s="32"/>
      <c r="G43" s="32"/>
      <c r="H43" s="33"/>
    </row>
    <row r="44" spans="1:8" ht="12.75" customHeight="1" x14ac:dyDescent="0.3">
      <c r="A44" s="21"/>
      <c r="B44" s="83"/>
      <c r="C44" s="27"/>
      <c r="H44" s="34"/>
    </row>
    <row r="45" spans="1:8" ht="12.75" customHeight="1" x14ac:dyDescent="0.3">
      <c r="A45" s="19"/>
      <c r="B45" s="83"/>
      <c r="C45" s="29"/>
      <c r="D45" s="30"/>
      <c r="E45" s="31"/>
      <c r="F45" s="32"/>
      <c r="G45" s="32"/>
      <c r="H45" s="33"/>
    </row>
    <row r="46" spans="1:8" ht="12.75" customHeight="1" x14ac:dyDescent="0.3">
      <c r="A46" s="23"/>
      <c r="C46" s="6"/>
      <c r="H46" s="34"/>
    </row>
    <row r="47" spans="1:8" ht="12.75" customHeight="1" x14ac:dyDescent="0.3">
      <c r="A47" s="23"/>
      <c r="C47" s="6"/>
      <c r="H47" s="34"/>
    </row>
    <row r="48" spans="1:8" ht="12.75" customHeight="1" x14ac:dyDescent="0.3">
      <c r="A48" s="24"/>
      <c r="B48" s="83"/>
      <c r="C48" s="35"/>
      <c r="D48" s="7"/>
      <c r="E48" s="8"/>
      <c r="F48" s="22"/>
      <c r="G48" s="22"/>
    </row>
    <row r="49" spans="1:7" ht="12.75" customHeight="1" x14ac:dyDescent="0.3">
      <c r="A49" s="24"/>
      <c r="B49" s="83"/>
      <c r="C49" s="35"/>
      <c r="D49" s="21"/>
      <c r="E49" s="8"/>
      <c r="F49" s="9"/>
      <c r="G49" s="9"/>
    </row>
    <row r="50" spans="1:7" ht="12.75" customHeight="1" x14ac:dyDescent="0.3">
      <c r="A50" s="24"/>
      <c r="B50" s="83"/>
      <c r="C50" s="35"/>
      <c r="D50" s="21"/>
      <c r="E50" s="8"/>
      <c r="F50" s="9"/>
      <c r="G50" s="9"/>
    </row>
    <row r="51" spans="1:7" ht="12.75" customHeight="1" x14ac:dyDescent="0.3">
      <c r="A51" s="24"/>
      <c r="B51" s="83"/>
      <c r="C51" s="35"/>
      <c r="D51" s="21"/>
      <c r="E51" s="8"/>
      <c r="F51" s="9"/>
      <c r="G51" s="9"/>
    </row>
    <row r="52" spans="1:7" ht="12.75" customHeight="1" x14ac:dyDescent="0.3">
      <c r="A52" s="24"/>
      <c r="B52" s="83"/>
      <c r="C52" s="35"/>
      <c r="D52" s="21"/>
      <c r="E52" s="8"/>
      <c r="F52" s="9"/>
      <c r="G52" s="9"/>
    </row>
    <row r="53" spans="1:7" ht="12.75" customHeight="1" x14ac:dyDescent="0.3">
      <c r="A53" s="21"/>
      <c r="B53" s="83"/>
      <c r="C53" s="35"/>
      <c r="D53" s="21"/>
      <c r="E53" s="8"/>
      <c r="F53" s="9"/>
      <c r="G53" s="9"/>
    </row>
    <row r="54" spans="1:7" ht="12.75" customHeight="1" x14ac:dyDescent="0.3">
      <c r="A54" s="21"/>
      <c r="B54" s="83"/>
      <c r="C54" s="35"/>
      <c r="D54" s="21"/>
      <c r="E54" s="8"/>
      <c r="F54" s="9"/>
      <c r="G54" s="9"/>
    </row>
    <row r="55" spans="1:7" ht="12.75" customHeight="1" x14ac:dyDescent="0.3">
      <c r="A55" s="21"/>
      <c r="B55" s="83"/>
      <c r="C55" s="35"/>
      <c r="D55" s="21"/>
      <c r="E55" s="8"/>
      <c r="F55" s="9"/>
      <c r="G55" s="9"/>
    </row>
    <row r="56" spans="1:7" ht="12.75" customHeight="1" x14ac:dyDescent="0.3">
      <c r="A56" s="21"/>
      <c r="B56" s="83"/>
      <c r="C56" s="35"/>
      <c r="D56" s="21"/>
      <c r="E56" s="8"/>
      <c r="F56" s="9"/>
      <c r="G56" s="9"/>
    </row>
    <row r="57" spans="1:7" ht="12.75" customHeight="1" x14ac:dyDescent="0.3">
      <c r="A57" s="21"/>
      <c r="B57" s="83"/>
      <c r="C57" s="35"/>
      <c r="D57" s="21"/>
      <c r="E57" s="8"/>
      <c r="F57" s="9"/>
      <c r="G57" s="9"/>
    </row>
    <row r="58" spans="1:7" ht="12.75" customHeight="1" x14ac:dyDescent="0.3">
      <c r="A58" s="21"/>
      <c r="B58" s="83"/>
      <c r="C58" s="35"/>
      <c r="D58" s="21"/>
      <c r="E58" s="8"/>
      <c r="F58" s="9"/>
      <c r="G58" s="9"/>
    </row>
    <row r="59" spans="1:7" ht="12.75" customHeight="1" x14ac:dyDescent="0.3">
      <c r="A59" s="21"/>
      <c r="B59" s="83"/>
      <c r="C59" s="35"/>
      <c r="D59" s="21"/>
      <c r="E59" s="8"/>
      <c r="F59" s="9"/>
      <c r="G59" s="9"/>
    </row>
    <row r="60" spans="1:7" ht="12.75" customHeight="1" x14ac:dyDescent="0.3">
      <c r="A60" s="21"/>
      <c r="B60" s="83"/>
      <c r="C60" s="35"/>
      <c r="D60" s="21"/>
      <c r="E60" s="8"/>
      <c r="F60" s="9"/>
      <c r="G60" s="9"/>
    </row>
    <row r="61" spans="1:7" ht="12.75" customHeight="1" x14ac:dyDescent="0.3">
      <c r="A61" s="21"/>
      <c r="B61" s="83"/>
      <c r="C61" s="35"/>
      <c r="D61" s="21"/>
      <c r="E61" s="8"/>
      <c r="F61" s="9"/>
      <c r="G61" s="9"/>
    </row>
    <row r="62" spans="1:7" ht="12.75" customHeight="1" x14ac:dyDescent="0.3">
      <c r="A62" s="21"/>
      <c r="B62" s="83"/>
      <c r="C62" s="35"/>
      <c r="D62" s="21"/>
      <c r="E62" s="8"/>
      <c r="F62" s="9"/>
      <c r="G62" s="9"/>
    </row>
    <row r="63" spans="1:7" ht="12.75" customHeight="1" x14ac:dyDescent="0.3">
      <c r="A63" s="21"/>
      <c r="B63" s="83"/>
      <c r="C63" s="35"/>
      <c r="D63" s="21"/>
      <c r="E63" s="8"/>
      <c r="F63" s="9"/>
      <c r="G63" s="9"/>
    </row>
    <row r="64" spans="1:7" ht="12.75" customHeight="1" x14ac:dyDescent="0.3">
      <c r="A64" s="21"/>
      <c r="B64" s="83"/>
      <c r="C64" s="35"/>
      <c r="D64" s="21"/>
      <c r="E64" s="8"/>
      <c r="F64" s="9"/>
      <c r="G64" s="9"/>
    </row>
    <row r="65" spans="1:7" ht="12.75" customHeight="1" x14ac:dyDescent="0.3">
      <c r="A65" s="21"/>
      <c r="B65" s="83"/>
      <c r="C65" s="35"/>
      <c r="D65" s="21"/>
      <c r="E65" s="8"/>
      <c r="F65" s="9"/>
      <c r="G65" s="9"/>
    </row>
    <row r="66" spans="1:7" ht="12.75" customHeight="1" x14ac:dyDescent="0.3">
      <c r="A66" s="21"/>
      <c r="B66" s="83"/>
      <c r="C66" s="35"/>
      <c r="D66" s="21"/>
      <c r="E66" s="8"/>
      <c r="F66" s="9"/>
      <c r="G66" s="9"/>
    </row>
    <row r="67" spans="1:7" ht="12.75" customHeight="1" x14ac:dyDescent="0.3">
      <c r="A67" s="21"/>
      <c r="B67" s="83"/>
      <c r="C67" s="35"/>
      <c r="D67" s="21"/>
      <c r="E67" s="8"/>
      <c r="F67" s="9"/>
      <c r="G67" s="9"/>
    </row>
    <row r="68" spans="1:7" ht="12.75" customHeight="1" x14ac:dyDescent="0.3">
      <c r="A68" s="21"/>
      <c r="B68" s="83"/>
      <c r="C68" s="35"/>
      <c r="D68" s="21"/>
      <c r="E68" s="8"/>
      <c r="F68" s="9"/>
      <c r="G68" s="9"/>
    </row>
    <row r="69" spans="1:7" ht="12.75" customHeight="1" x14ac:dyDescent="0.3">
      <c r="A69" s="21"/>
      <c r="B69" s="83"/>
      <c r="C69" s="35"/>
      <c r="D69" s="21"/>
      <c r="E69" s="8"/>
      <c r="F69" s="9"/>
      <c r="G69" s="9"/>
    </row>
    <row r="70" spans="1:7" ht="12.75" customHeight="1" x14ac:dyDescent="0.3">
      <c r="A70" s="21"/>
      <c r="B70" s="83"/>
      <c r="C70" s="35"/>
      <c r="D70" s="21"/>
      <c r="E70" s="8"/>
      <c r="F70" s="9"/>
      <c r="G70" s="9"/>
    </row>
    <row r="71" spans="1:7" ht="12.75" customHeight="1" x14ac:dyDescent="0.3">
      <c r="A71" s="21"/>
      <c r="B71" s="83"/>
      <c r="C71" s="35"/>
      <c r="D71" s="21"/>
      <c r="E71" s="8"/>
      <c r="F71" s="9"/>
      <c r="G71" s="9"/>
    </row>
    <row r="72" spans="1:7" ht="12.75" customHeight="1" x14ac:dyDescent="0.3">
      <c r="A72" s="21"/>
      <c r="B72" s="83"/>
      <c r="C72" s="35"/>
      <c r="D72" s="21"/>
      <c r="E72" s="8"/>
      <c r="F72" s="9"/>
      <c r="G72" s="9"/>
    </row>
    <row r="73" spans="1:7" ht="12.75" customHeight="1" x14ac:dyDescent="0.3">
      <c r="A73" s="21"/>
      <c r="B73" s="83"/>
      <c r="C73" s="35"/>
      <c r="D73" s="21"/>
      <c r="E73" s="8"/>
      <c r="F73" s="9"/>
      <c r="G73" s="9"/>
    </row>
    <row r="74" spans="1:7" ht="12.75" customHeight="1" x14ac:dyDescent="0.3">
      <c r="A74" s="21"/>
      <c r="B74" s="83"/>
      <c r="C74" s="35"/>
      <c r="D74" s="21"/>
      <c r="E74" s="8"/>
      <c r="F74" s="9"/>
      <c r="G74" s="9"/>
    </row>
    <row r="75" spans="1:7" ht="12.75" customHeight="1" x14ac:dyDescent="0.3">
      <c r="A75" s="21"/>
      <c r="B75" s="83"/>
      <c r="C75" s="35"/>
      <c r="D75" s="21"/>
      <c r="E75" s="8"/>
      <c r="F75" s="9"/>
      <c r="G75" s="9"/>
    </row>
    <row r="76" spans="1:7" ht="12.75" customHeight="1" x14ac:dyDescent="0.3">
      <c r="A76" s="21"/>
      <c r="B76" s="83"/>
      <c r="C76" s="35"/>
      <c r="D76" s="21"/>
      <c r="E76" s="8"/>
      <c r="F76" s="9"/>
      <c r="G76" s="9"/>
    </row>
    <row r="77" spans="1:7" ht="12.75" customHeight="1" x14ac:dyDescent="0.3">
      <c r="A77" s="21"/>
      <c r="B77" s="83"/>
      <c r="C77" s="35"/>
      <c r="D77" s="21"/>
      <c r="E77" s="8"/>
      <c r="F77" s="9"/>
      <c r="G77" s="9"/>
    </row>
    <row r="78" spans="1:7" ht="12.75" customHeight="1" x14ac:dyDescent="0.3">
      <c r="A78" s="21"/>
      <c r="B78" s="83"/>
      <c r="C78" s="35"/>
      <c r="D78" s="21"/>
      <c r="E78" s="8"/>
      <c r="F78" s="9"/>
      <c r="G78" s="9"/>
    </row>
    <row r="79" spans="1:7" ht="12.75" customHeight="1" x14ac:dyDescent="0.3">
      <c r="A79" s="21"/>
      <c r="B79" s="83"/>
      <c r="C79" s="35"/>
      <c r="D79" s="21"/>
      <c r="E79" s="8"/>
      <c r="F79" s="9"/>
      <c r="G79" s="9"/>
    </row>
    <row r="80" spans="1:7" ht="12.75" customHeight="1" x14ac:dyDescent="0.3">
      <c r="A80" s="21"/>
      <c r="B80" s="83"/>
      <c r="C80" s="35"/>
      <c r="D80" s="21"/>
      <c r="E80" s="8"/>
      <c r="F80" s="9"/>
      <c r="G80" s="9"/>
    </row>
    <row r="81" spans="1:7" ht="12.75" customHeight="1" x14ac:dyDescent="0.3">
      <c r="A81" s="21"/>
      <c r="B81" s="83"/>
      <c r="C81" s="35"/>
      <c r="D81" s="21"/>
      <c r="E81" s="8"/>
      <c r="F81" s="9"/>
      <c r="G81" s="9"/>
    </row>
    <row r="82" spans="1:7" ht="12.75" customHeight="1" x14ac:dyDescent="0.3">
      <c r="A82" s="21"/>
      <c r="B82" s="83"/>
      <c r="C82" s="35"/>
      <c r="D82" s="21"/>
      <c r="E82" s="8"/>
      <c r="F82" s="9"/>
      <c r="G82" s="9"/>
    </row>
    <row r="83" spans="1:7" ht="12.75" customHeight="1" x14ac:dyDescent="0.3">
      <c r="A83" s="21"/>
      <c r="B83" s="83"/>
      <c r="C83" s="35"/>
      <c r="D83" s="21"/>
      <c r="E83" s="8"/>
      <c r="F83" s="9"/>
      <c r="G83" s="9"/>
    </row>
    <row r="84" spans="1:7" ht="12.75" customHeight="1" x14ac:dyDescent="0.3">
      <c r="A84" s="21"/>
      <c r="B84" s="83"/>
      <c r="C84" s="35"/>
      <c r="D84" s="21"/>
      <c r="E84" s="8"/>
      <c r="F84" s="9"/>
      <c r="G84" s="9"/>
    </row>
    <row r="85" spans="1:7" ht="12.75" customHeight="1" x14ac:dyDescent="0.3">
      <c r="A85" s="21"/>
      <c r="B85" s="83"/>
      <c r="C85" s="35"/>
      <c r="D85" s="21"/>
      <c r="E85" s="8"/>
      <c r="F85" s="9"/>
      <c r="G85" s="9"/>
    </row>
    <row r="86" spans="1:7" ht="12.75" customHeight="1" x14ac:dyDescent="0.3">
      <c r="A86" s="21"/>
      <c r="B86" s="83"/>
      <c r="C86" s="35"/>
      <c r="D86" s="21"/>
      <c r="E86" s="8"/>
      <c r="F86" s="9"/>
      <c r="G86" s="9"/>
    </row>
    <row r="87" spans="1:7" ht="12.75" customHeight="1" x14ac:dyDescent="0.3">
      <c r="A87" s="21"/>
      <c r="B87" s="83"/>
      <c r="C87" s="35"/>
      <c r="D87" s="21"/>
      <c r="E87" s="8"/>
      <c r="F87" s="9"/>
      <c r="G87" s="9"/>
    </row>
    <row r="88" spans="1:7" ht="12.75" customHeight="1" x14ac:dyDescent="0.3">
      <c r="A88" s="21"/>
      <c r="B88" s="83"/>
      <c r="C88" s="35"/>
      <c r="D88" s="21"/>
      <c r="E88" s="8"/>
      <c r="F88" s="9"/>
      <c r="G88" s="9"/>
    </row>
    <row r="89" spans="1:7" ht="12.75" customHeight="1" x14ac:dyDescent="0.3">
      <c r="A89" s="21"/>
      <c r="B89" s="83"/>
      <c r="C89" s="35"/>
      <c r="D89" s="21"/>
      <c r="E89" s="8"/>
      <c r="F89" s="9"/>
      <c r="G89" s="9"/>
    </row>
    <row r="90" spans="1:7" ht="12.75" customHeight="1" x14ac:dyDescent="0.3">
      <c r="A90" s="21"/>
      <c r="B90" s="83"/>
      <c r="C90" s="35"/>
      <c r="D90" s="21"/>
      <c r="E90" s="8"/>
      <c r="F90" s="9"/>
      <c r="G90" s="9"/>
    </row>
    <row r="91" spans="1:7" ht="12.75" customHeight="1" x14ac:dyDescent="0.3">
      <c r="A91" s="21"/>
      <c r="B91" s="83"/>
      <c r="C91" s="35"/>
      <c r="D91" s="21"/>
      <c r="E91" s="8"/>
      <c r="F91" s="9"/>
      <c r="G91" s="9"/>
    </row>
    <row r="92" spans="1:7" ht="12.75" customHeight="1" x14ac:dyDescent="0.3">
      <c r="A92" s="21"/>
      <c r="B92" s="83"/>
      <c r="C92" s="35"/>
      <c r="D92" s="21"/>
      <c r="E92" s="8"/>
      <c r="F92" s="9"/>
      <c r="G92" s="9"/>
    </row>
    <row r="93" spans="1:7" ht="12.75" customHeight="1" x14ac:dyDescent="0.3">
      <c r="A93" s="21"/>
      <c r="B93" s="83"/>
      <c r="C93" s="35"/>
      <c r="D93" s="21"/>
      <c r="E93" s="8"/>
      <c r="F93" s="9"/>
      <c r="G93" s="9"/>
    </row>
    <row r="94" spans="1:7" ht="12.75" customHeight="1" x14ac:dyDescent="0.3">
      <c r="A94" s="21"/>
      <c r="B94" s="83"/>
      <c r="C94" s="35"/>
      <c r="D94" s="21"/>
      <c r="E94" s="8"/>
      <c r="F94" s="9"/>
      <c r="G94" s="9"/>
    </row>
    <row r="95" spans="1:7" ht="12.75" customHeight="1" x14ac:dyDescent="0.3">
      <c r="A95" s="21"/>
      <c r="B95" s="83"/>
      <c r="C95" s="35"/>
      <c r="D95" s="21"/>
      <c r="E95" s="8"/>
      <c r="F95" s="9"/>
      <c r="G95" s="9"/>
    </row>
    <row r="96" spans="1:7" ht="12.75" customHeight="1" x14ac:dyDescent="0.3">
      <c r="A96" s="21"/>
      <c r="B96" s="83"/>
      <c r="C96" s="35"/>
      <c r="D96" s="21"/>
      <c r="E96" s="8"/>
      <c r="F96" s="9"/>
      <c r="G96" s="9"/>
    </row>
    <row r="97" spans="1:7" ht="12.75" customHeight="1" x14ac:dyDescent="0.3">
      <c r="A97" s="21"/>
      <c r="B97" s="83"/>
      <c r="C97" s="35"/>
      <c r="D97" s="21"/>
      <c r="E97" s="8"/>
      <c r="F97" s="9"/>
      <c r="G97" s="9"/>
    </row>
    <row r="98" spans="1:7" ht="12.75" customHeight="1" x14ac:dyDescent="0.3">
      <c r="A98" s="21"/>
      <c r="B98" s="83"/>
      <c r="C98" s="35"/>
      <c r="D98" s="21"/>
      <c r="E98" s="8"/>
      <c r="F98" s="9"/>
      <c r="G98" s="9"/>
    </row>
    <row r="99" spans="1:7" ht="12.75" customHeight="1" x14ac:dyDescent="0.3">
      <c r="A99" s="21"/>
      <c r="B99" s="83"/>
      <c r="C99" s="35"/>
      <c r="D99" s="21"/>
      <c r="E99" s="8"/>
      <c r="F99" s="9"/>
      <c r="G99" s="9"/>
    </row>
    <row r="100" spans="1:7" ht="12.75" customHeight="1" x14ac:dyDescent="0.3">
      <c r="A100" s="21"/>
      <c r="B100" s="83"/>
      <c r="C100" s="35"/>
      <c r="D100" s="21"/>
      <c r="E100" s="8"/>
      <c r="F100" s="9"/>
      <c r="G100" s="9"/>
    </row>
    <row r="101" spans="1:7" ht="12.75" customHeight="1" x14ac:dyDescent="0.3">
      <c r="A101" s="21"/>
      <c r="B101" s="83"/>
      <c r="C101" s="35"/>
      <c r="D101" s="21"/>
      <c r="E101" s="8"/>
      <c r="F101" s="9"/>
      <c r="G101" s="9"/>
    </row>
    <row r="102" spans="1:7" ht="12.75" customHeight="1" x14ac:dyDescent="0.3">
      <c r="A102" s="21"/>
      <c r="B102" s="83"/>
      <c r="C102" s="35"/>
      <c r="D102" s="21"/>
      <c r="E102" s="8"/>
      <c r="F102" s="9"/>
      <c r="G102" s="9"/>
    </row>
    <row r="103" spans="1:7" ht="12.75" customHeight="1" x14ac:dyDescent="0.3">
      <c r="A103" s="21"/>
      <c r="B103" s="83"/>
      <c r="C103" s="35"/>
      <c r="D103" s="21"/>
      <c r="E103" s="8"/>
      <c r="F103" s="9"/>
      <c r="G103" s="9"/>
    </row>
    <row r="104" spans="1:7" ht="12.75" customHeight="1" x14ac:dyDescent="0.3">
      <c r="A104" s="21"/>
      <c r="B104" s="83"/>
      <c r="C104" s="35"/>
      <c r="D104" s="21"/>
      <c r="E104" s="8"/>
      <c r="F104" s="9"/>
      <c r="G104" s="9"/>
    </row>
    <row r="105" spans="1:7" ht="12.75" customHeight="1" x14ac:dyDescent="0.3">
      <c r="A105" s="21"/>
      <c r="B105" s="83"/>
      <c r="C105" s="35"/>
      <c r="D105" s="21"/>
      <c r="E105" s="8"/>
      <c r="F105" s="9"/>
      <c r="G105" s="9"/>
    </row>
    <row r="106" spans="1:7" ht="12.75" customHeight="1" x14ac:dyDescent="0.3">
      <c r="A106" s="21"/>
      <c r="B106" s="83"/>
      <c r="C106" s="35"/>
      <c r="D106" s="21"/>
      <c r="E106" s="8"/>
      <c r="F106" s="9"/>
      <c r="G106" s="9"/>
    </row>
    <row r="107" spans="1:7" ht="12.75" customHeight="1" x14ac:dyDescent="0.3">
      <c r="A107" s="21"/>
      <c r="B107" s="83"/>
      <c r="C107" s="35"/>
      <c r="D107" s="21"/>
      <c r="E107" s="8"/>
      <c r="F107" s="9"/>
      <c r="G107" s="9"/>
    </row>
    <row r="108" spans="1:7" ht="12.75" customHeight="1" x14ac:dyDescent="0.3">
      <c r="A108" s="21"/>
      <c r="B108" s="83"/>
      <c r="C108" s="35"/>
      <c r="D108" s="21"/>
      <c r="E108" s="8"/>
      <c r="F108" s="9"/>
      <c r="G108" s="9"/>
    </row>
    <row r="109" spans="1:7" ht="12.75" customHeight="1" x14ac:dyDescent="0.3">
      <c r="A109" s="21"/>
      <c r="B109" s="83"/>
      <c r="C109" s="35"/>
      <c r="D109" s="21"/>
      <c r="E109" s="8"/>
      <c r="F109" s="9"/>
      <c r="G109" s="9"/>
    </row>
    <row r="110" spans="1:7" ht="12.75" customHeight="1" x14ac:dyDescent="0.3">
      <c r="A110" s="21"/>
      <c r="B110" s="83"/>
      <c r="C110" s="35"/>
      <c r="D110" s="21"/>
      <c r="E110" s="8"/>
      <c r="F110" s="9"/>
      <c r="G110" s="9"/>
    </row>
    <row r="111" spans="1:7" ht="12.75" customHeight="1" x14ac:dyDescent="0.3">
      <c r="A111" s="21"/>
      <c r="B111" s="83"/>
      <c r="C111" s="35"/>
      <c r="D111" s="21"/>
      <c r="E111" s="8"/>
      <c r="F111" s="9"/>
      <c r="G111" s="9"/>
    </row>
    <row r="112" spans="1:7" ht="12.75" customHeight="1" x14ac:dyDescent="0.3">
      <c r="A112" s="21"/>
      <c r="B112" s="83"/>
      <c r="C112" s="35"/>
      <c r="D112" s="21"/>
      <c r="E112" s="8"/>
      <c r="F112" s="9"/>
      <c r="G112" s="9"/>
    </row>
    <row r="113" spans="1:7" ht="12.75" customHeight="1" x14ac:dyDescent="0.3">
      <c r="A113" s="21"/>
      <c r="B113" s="83"/>
      <c r="C113" s="35"/>
      <c r="D113" s="21"/>
      <c r="E113" s="8"/>
      <c r="F113" s="9"/>
      <c r="G113" s="9"/>
    </row>
  </sheetData>
  <autoFilter ref="A6:H32"/>
  <mergeCells count="1">
    <mergeCell ref="A4:H4"/>
  </mergeCells>
  <phoneticPr fontId="4" type="noConversion"/>
  <printOptions horizontalCentered="1"/>
  <pageMargins left="0.55118110236220474" right="0.39370078740157483" top="1.0236220472440944" bottom="0.82677165354330717" header="0.39370078740157483" footer="0.23622047244094491"/>
  <pageSetup paperSize="9" scale="72" firstPageNumber="0" fitToHeight="30" orientation="portrait" r:id="rId1"/>
  <headerFooter alignWithMargins="0">
    <oddHeader>&amp;L&amp;G&amp;C&amp;"Arial,Negrito"&amp;12Fundação Universidade de Brasília&amp;"Arial,Normal"&amp;11
&amp;12Diretoria de Obras - DOB</oddHeader>
    <oddFooter>&amp;C&amp;8Prédio Multiuso I, Bloco C, Sala 24/2 - Brasília/DF - CEP: 70.910-900
Tel: (061) 3107- 6144 - Email: dgi@unb.br – Home page: http://www.unb.br&amp;9
&amp;RPágina &amp;P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view="pageBreakPreview" zoomScale="85" zoomScaleNormal="100" zoomScaleSheetLayoutView="85" workbookViewId="0">
      <selection activeCell="O28" sqref="O28"/>
    </sheetView>
  </sheetViews>
  <sheetFormatPr defaultColWidth="8.88671875" defaultRowHeight="14.4" x14ac:dyDescent="0.3"/>
  <cols>
    <col min="1" max="1" width="6.109375" style="5" customWidth="1"/>
    <col min="2" max="8" width="3.6640625" style="5" customWidth="1"/>
    <col min="9" max="18" width="10.109375" style="5" customWidth="1"/>
    <col min="19" max="19" width="17.109375" style="36" bestFit="1" customWidth="1"/>
    <col min="20" max="20" width="7.6640625" style="5" customWidth="1"/>
    <col min="21" max="21" width="8.88671875" style="5"/>
    <col min="22" max="22" width="15.5546875" style="5" bestFit="1" customWidth="1"/>
    <col min="23" max="16384" width="8.88671875" style="5"/>
  </cols>
  <sheetData>
    <row r="1" spans="1:22" x14ac:dyDescent="0.3">
      <c r="A1" s="5" t="str">
        <f>Orçamento!A1</f>
        <v xml:space="preserve">Obra: IMPERMEABILIZAÇÃO DO RESERVATÓRIO D'ÁGUA </v>
      </c>
      <c r="S1" s="5"/>
    </row>
    <row r="2" spans="1:22" x14ac:dyDescent="0.3">
      <c r="A2" s="5" t="str">
        <f>Orçamento!A2</f>
        <v>Local:  CAMPUS DARCY RIBEIRO - ASA NORTE - BRASÍLIA DF</v>
      </c>
      <c r="S2" s="5"/>
    </row>
    <row r="3" spans="1:22" x14ac:dyDescent="0.3">
      <c r="A3" s="37"/>
      <c r="B3" s="37"/>
      <c r="C3" s="37"/>
      <c r="D3" s="37"/>
      <c r="E3" s="37"/>
      <c r="F3" s="37"/>
      <c r="G3" s="37"/>
      <c r="H3" s="37"/>
      <c r="I3" s="37"/>
      <c r="J3" s="37"/>
      <c r="K3" s="37"/>
      <c r="L3" s="37"/>
      <c r="M3" s="37"/>
      <c r="N3" s="37"/>
      <c r="O3" s="37"/>
      <c r="P3" s="37"/>
      <c r="Q3" s="37"/>
      <c r="R3" s="37"/>
      <c r="S3" s="38"/>
      <c r="T3" s="38"/>
    </row>
    <row r="4" spans="1:22" x14ac:dyDescent="0.3">
      <c r="A4" s="215" t="s">
        <v>19</v>
      </c>
      <c r="B4" s="215"/>
      <c r="C4" s="215"/>
      <c r="D4" s="215"/>
      <c r="E4" s="215"/>
      <c r="F4" s="215"/>
      <c r="G4" s="215"/>
      <c r="H4" s="215"/>
      <c r="I4" s="215"/>
      <c r="J4" s="215"/>
      <c r="K4" s="215"/>
      <c r="L4" s="215"/>
      <c r="M4" s="215"/>
      <c r="N4" s="215"/>
      <c r="O4" s="215"/>
      <c r="P4" s="215"/>
      <c r="Q4" s="215"/>
      <c r="R4" s="215"/>
      <c r="S4" s="215"/>
      <c r="T4" s="215"/>
    </row>
    <row r="5" spans="1:22" x14ac:dyDescent="0.3">
      <c r="A5" s="216"/>
      <c r="B5" s="216"/>
      <c r="C5" s="216"/>
      <c r="D5" s="216"/>
      <c r="E5" s="216"/>
      <c r="F5" s="216"/>
      <c r="G5" s="216"/>
      <c r="H5" s="216"/>
      <c r="I5" s="216"/>
      <c r="J5" s="216"/>
      <c r="K5" s="216"/>
      <c r="L5" s="216"/>
      <c r="M5" s="216"/>
      <c r="N5" s="216"/>
      <c r="O5" s="216"/>
      <c r="P5" s="216"/>
      <c r="Q5" s="216"/>
      <c r="R5" s="216"/>
      <c r="S5" s="39"/>
      <c r="T5" s="40"/>
    </row>
    <row r="6" spans="1:22" x14ac:dyDescent="0.3">
      <c r="A6" s="217" t="s">
        <v>0</v>
      </c>
      <c r="B6" s="217" t="s">
        <v>1</v>
      </c>
      <c r="C6" s="217"/>
      <c r="D6" s="217"/>
      <c r="E6" s="217"/>
      <c r="F6" s="217"/>
      <c r="G6" s="217"/>
      <c r="H6" s="217"/>
      <c r="I6" s="177" t="s">
        <v>20</v>
      </c>
      <c r="J6" s="178"/>
      <c r="K6" s="178"/>
      <c r="L6" s="178"/>
      <c r="M6" s="178"/>
      <c r="N6" s="178"/>
      <c r="O6" s="178"/>
      <c r="P6" s="178"/>
      <c r="Q6" s="178"/>
      <c r="R6" s="178"/>
      <c r="S6" s="208" t="s">
        <v>28</v>
      </c>
      <c r="T6" s="209"/>
    </row>
    <row r="7" spans="1:22" x14ac:dyDescent="0.3">
      <c r="A7" s="217"/>
      <c r="B7" s="217"/>
      <c r="C7" s="217"/>
      <c r="D7" s="217"/>
      <c r="E7" s="217"/>
      <c r="F7" s="217"/>
      <c r="G7" s="217"/>
      <c r="H7" s="217"/>
      <c r="I7" s="218" t="s">
        <v>26</v>
      </c>
      <c r="J7" s="218"/>
      <c r="K7" s="218"/>
      <c r="L7" s="218"/>
      <c r="M7" s="218"/>
      <c r="N7" s="218" t="s">
        <v>27</v>
      </c>
      <c r="O7" s="218"/>
      <c r="P7" s="218"/>
      <c r="Q7" s="218"/>
      <c r="R7" s="218"/>
      <c r="S7" s="210"/>
      <c r="T7" s="211"/>
    </row>
    <row r="8" spans="1:22" x14ac:dyDescent="0.3">
      <c r="A8" s="156" t="s">
        <v>41</v>
      </c>
      <c r="B8" s="157" t="str">
        <f>VLOOKUP(A8,Orçamento!$A$8:$H$30,3,FALSE)</f>
        <v>SERVIÇOS PRELIMINARES</v>
      </c>
      <c r="C8" s="157"/>
      <c r="D8" s="157"/>
      <c r="E8" s="157"/>
      <c r="F8" s="157"/>
      <c r="G8" s="157"/>
      <c r="H8" s="158"/>
      <c r="I8" s="219">
        <v>1</v>
      </c>
      <c r="J8" s="220"/>
      <c r="K8" s="220"/>
      <c r="L8" s="220"/>
      <c r="M8" s="221"/>
      <c r="N8" s="222"/>
      <c r="O8" s="223"/>
      <c r="P8" s="223"/>
      <c r="Q8" s="223"/>
      <c r="R8" s="224"/>
      <c r="S8" s="173">
        <f>VLOOKUP(A8,Orçamento!$A$8:$H$30,8,FALSE)</f>
        <v>4837.9900000000007</v>
      </c>
      <c r="T8" s="212">
        <f>S8/$S$19</f>
        <v>8.339764572682716E-2</v>
      </c>
    </row>
    <row r="9" spans="1:22" x14ac:dyDescent="0.3">
      <c r="A9" s="156"/>
      <c r="B9" s="157"/>
      <c r="C9" s="157"/>
      <c r="D9" s="157"/>
      <c r="E9" s="157"/>
      <c r="F9" s="157"/>
      <c r="G9" s="157"/>
      <c r="H9" s="158"/>
      <c r="I9" s="160">
        <f>ROUND(($S8*I8),2)</f>
        <v>4837.99</v>
      </c>
      <c r="J9" s="161"/>
      <c r="K9" s="161"/>
      <c r="L9" s="161"/>
      <c r="M9" s="162"/>
      <c r="N9" s="225"/>
      <c r="O9" s="161"/>
      <c r="P9" s="161"/>
      <c r="Q9" s="161"/>
      <c r="R9" s="163"/>
      <c r="S9" s="174"/>
      <c r="T9" s="213"/>
      <c r="V9" s="36"/>
    </row>
    <row r="10" spans="1:22" x14ac:dyDescent="0.3">
      <c r="A10" s="156"/>
      <c r="B10" s="157"/>
      <c r="C10" s="157"/>
      <c r="D10" s="157"/>
      <c r="E10" s="157"/>
      <c r="F10" s="157"/>
      <c r="G10" s="157"/>
      <c r="H10" s="158"/>
      <c r="I10" s="150"/>
      <c r="J10" s="151"/>
      <c r="K10" s="152"/>
      <c r="L10" s="153"/>
      <c r="M10" s="154"/>
      <c r="N10" s="226"/>
      <c r="O10" s="227"/>
      <c r="P10" s="227"/>
      <c r="Q10" s="227"/>
      <c r="R10" s="228"/>
      <c r="S10" s="175"/>
      <c r="T10" s="214"/>
    </row>
    <row r="11" spans="1:22" ht="14.4" customHeight="1" x14ac:dyDescent="0.3">
      <c r="A11" s="156" t="s">
        <v>42</v>
      </c>
      <c r="B11" s="157" t="str">
        <f>VLOOKUP(A11,Orçamento!$A$8:$H$30,3,FALSE)</f>
        <v>IMPERMEABILIZAÇÃO</v>
      </c>
      <c r="C11" s="157"/>
      <c r="D11" s="157"/>
      <c r="E11" s="157"/>
      <c r="F11" s="157"/>
      <c r="G11" s="157"/>
      <c r="H11" s="158"/>
      <c r="I11" s="164">
        <v>0.4</v>
      </c>
      <c r="J11" s="165"/>
      <c r="K11" s="165"/>
      <c r="L11" s="165"/>
      <c r="M11" s="166"/>
      <c r="N11" s="167">
        <v>0.6</v>
      </c>
      <c r="O11" s="168"/>
      <c r="P11" s="168"/>
      <c r="Q11" s="168"/>
      <c r="R11" s="169"/>
      <c r="S11" s="173">
        <f>VLOOKUP(A11,Orçamento!$A$8:$H$30,8,FALSE)</f>
        <v>48882.680000000008</v>
      </c>
      <c r="T11" s="159">
        <f>S11/$S$19</f>
        <v>0.84264341778669638</v>
      </c>
    </row>
    <row r="12" spans="1:22" x14ac:dyDescent="0.3">
      <c r="A12" s="156"/>
      <c r="B12" s="157"/>
      <c r="C12" s="157"/>
      <c r="D12" s="157"/>
      <c r="E12" s="157"/>
      <c r="F12" s="157"/>
      <c r="G12" s="157"/>
      <c r="H12" s="158"/>
      <c r="I12" s="160">
        <f>ROUND(($S11*I11),2)</f>
        <v>19553.07</v>
      </c>
      <c r="J12" s="161"/>
      <c r="K12" s="161"/>
      <c r="L12" s="161"/>
      <c r="M12" s="162"/>
      <c r="N12" s="161">
        <f>ROUND(($S11*N11),2)</f>
        <v>29329.61</v>
      </c>
      <c r="O12" s="161"/>
      <c r="P12" s="161"/>
      <c r="Q12" s="161"/>
      <c r="R12" s="163"/>
      <c r="S12" s="174"/>
      <c r="T12" s="159"/>
      <c r="V12" s="36"/>
    </row>
    <row r="13" spans="1:22" x14ac:dyDescent="0.3">
      <c r="A13" s="156"/>
      <c r="B13" s="157"/>
      <c r="C13" s="157"/>
      <c r="D13" s="157"/>
      <c r="E13" s="157"/>
      <c r="F13" s="157"/>
      <c r="G13" s="157"/>
      <c r="H13" s="158"/>
      <c r="I13" s="131"/>
      <c r="J13" s="132"/>
      <c r="K13" s="170"/>
      <c r="L13" s="171"/>
      <c r="M13" s="172"/>
      <c r="N13" s="150"/>
      <c r="O13" s="151"/>
      <c r="P13" s="151"/>
      <c r="Q13" s="151"/>
      <c r="R13" s="152"/>
      <c r="S13" s="175"/>
      <c r="T13" s="159"/>
    </row>
    <row r="14" spans="1:22" x14ac:dyDescent="0.3">
      <c r="A14" s="156" t="s">
        <v>43</v>
      </c>
      <c r="B14" s="157" t="str">
        <f>VLOOKUP(A14,Orçamento!$A$8:$H$30,3,FALSE)</f>
        <v>SERVIÇOS AUXILIARES E ADMINISTRATIVOS</v>
      </c>
      <c r="C14" s="157"/>
      <c r="D14" s="157"/>
      <c r="E14" s="157"/>
      <c r="F14" s="157"/>
      <c r="G14" s="157"/>
      <c r="H14" s="158"/>
      <c r="I14" s="182">
        <v>0.5</v>
      </c>
      <c r="J14" s="183"/>
      <c r="K14" s="183"/>
      <c r="L14" s="183"/>
      <c r="M14" s="184"/>
      <c r="N14" s="185">
        <v>0.5</v>
      </c>
      <c r="O14" s="186"/>
      <c r="P14" s="186"/>
      <c r="Q14" s="186"/>
      <c r="R14" s="187"/>
      <c r="S14" s="173">
        <f>VLOOKUP(A14,Orçamento!$A$8:$H$30,8,FALSE)</f>
        <v>4290.4399999999996</v>
      </c>
      <c r="T14" s="159">
        <f>S14/$S$19</f>
        <v>7.3958936486476459E-2</v>
      </c>
    </row>
    <row r="15" spans="1:22" x14ac:dyDescent="0.3">
      <c r="A15" s="156"/>
      <c r="B15" s="157"/>
      <c r="C15" s="157"/>
      <c r="D15" s="157"/>
      <c r="E15" s="157"/>
      <c r="F15" s="157"/>
      <c r="G15" s="157"/>
      <c r="H15" s="158"/>
      <c r="I15" s="160">
        <f>ROUND(($S14*I14),2)</f>
        <v>2145.2199999999998</v>
      </c>
      <c r="J15" s="161"/>
      <c r="K15" s="161"/>
      <c r="L15" s="161"/>
      <c r="M15" s="162"/>
      <c r="N15" s="160">
        <f>ROUND(($S14*N14),2)</f>
        <v>2145.2199999999998</v>
      </c>
      <c r="O15" s="161"/>
      <c r="P15" s="161"/>
      <c r="Q15" s="161"/>
      <c r="R15" s="162"/>
      <c r="S15" s="174"/>
      <c r="T15" s="159"/>
      <c r="V15" s="36"/>
    </row>
    <row r="16" spans="1:22" x14ac:dyDescent="0.3">
      <c r="A16" s="156"/>
      <c r="B16" s="157"/>
      <c r="C16" s="157"/>
      <c r="D16" s="157"/>
      <c r="E16" s="157"/>
      <c r="F16" s="157"/>
      <c r="G16" s="157"/>
      <c r="H16" s="158"/>
      <c r="I16" s="188"/>
      <c r="J16" s="189"/>
      <c r="K16" s="189"/>
      <c r="L16" s="189"/>
      <c r="M16" s="190"/>
      <c r="N16" s="191"/>
      <c r="O16" s="192"/>
      <c r="P16" s="192"/>
      <c r="Q16" s="192"/>
      <c r="R16" s="193"/>
      <c r="S16" s="175"/>
      <c r="T16" s="159"/>
    </row>
    <row r="17" spans="1:22" x14ac:dyDescent="0.3">
      <c r="A17" s="197"/>
      <c r="B17" s="197"/>
      <c r="C17" s="197"/>
      <c r="D17" s="197"/>
      <c r="E17" s="197"/>
      <c r="F17" s="197"/>
      <c r="G17" s="197"/>
      <c r="H17" s="197"/>
      <c r="I17" s="197"/>
      <c r="J17" s="197"/>
      <c r="K17" s="197"/>
      <c r="L17" s="197"/>
      <c r="M17" s="197"/>
      <c r="N17" s="198"/>
      <c r="O17" s="198"/>
      <c r="P17" s="198"/>
      <c r="Q17" s="198"/>
      <c r="R17" s="198"/>
      <c r="S17" s="197"/>
      <c r="T17" s="197"/>
    </row>
    <row r="18" spans="1:22" x14ac:dyDescent="0.3">
      <c r="A18" s="197"/>
      <c r="B18" s="197"/>
      <c r="C18" s="197"/>
      <c r="D18" s="197"/>
      <c r="E18" s="197"/>
      <c r="F18" s="197"/>
      <c r="G18" s="197"/>
      <c r="H18" s="197"/>
      <c r="I18" s="197"/>
      <c r="J18" s="197"/>
      <c r="K18" s="197"/>
      <c r="L18" s="197"/>
      <c r="M18" s="197"/>
      <c r="N18" s="197"/>
      <c r="O18" s="197"/>
      <c r="P18" s="197"/>
      <c r="Q18" s="197"/>
      <c r="R18" s="197"/>
      <c r="S18" s="197"/>
      <c r="T18" s="197"/>
    </row>
    <row r="19" spans="1:22" x14ac:dyDescent="0.3">
      <c r="A19" s="202" t="s">
        <v>2</v>
      </c>
      <c r="B19" s="203"/>
      <c r="C19" s="203"/>
      <c r="D19" s="203"/>
      <c r="E19" s="203"/>
      <c r="F19" s="203"/>
      <c r="G19" s="203"/>
      <c r="H19" s="204"/>
      <c r="I19" s="155">
        <f>I9+I12+I15</f>
        <v>26536.28</v>
      </c>
      <c r="J19" s="155"/>
      <c r="K19" s="155"/>
      <c r="L19" s="155"/>
      <c r="M19" s="155"/>
      <c r="N19" s="155">
        <f>N9+N12+N15</f>
        <v>31474.83</v>
      </c>
      <c r="O19" s="155"/>
      <c r="P19" s="155"/>
      <c r="Q19" s="155"/>
      <c r="R19" s="155"/>
      <c r="S19" s="199">
        <f>SUM(S8:S16)</f>
        <v>58011.110000000008</v>
      </c>
      <c r="T19" s="194">
        <f>SUM(T8:T16)</f>
        <v>1</v>
      </c>
      <c r="V19" s="41"/>
    </row>
    <row r="20" spans="1:22" x14ac:dyDescent="0.3">
      <c r="A20" s="205"/>
      <c r="B20" s="206"/>
      <c r="C20" s="206"/>
      <c r="D20" s="206"/>
      <c r="E20" s="206"/>
      <c r="F20" s="206"/>
      <c r="G20" s="206"/>
      <c r="H20" s="207"/>
      <c r="I20" s="179">
        <f>I19/$S$19</f>
        <v>0.45743444660858923</v>
      </c>
      <c r="J20" s="180"/>
      <c r="K20" s="180"/>
      <c r="L20" s="180"/>
      <c r="M20" s="181"/>
      <c r="N20" s="179">
        <f>N19/$S$19</f>
        <v>0.54256555339141066</v>
      </c>
      <c r="O20" s="180"/>
      <c r="P20" s="180"/>
      <c r="Q20" s="180"/>
      <c r="R20" s="181"/>
      <c r="S20" s="200"/>
      <c r="T20" s="195"/>
      <c r="V20" s="36"/>
    </row>
    <row r="21" spans="1:22" x14ac:dyDescent="0.3">
      <c r="A21" s="202" t="s">
        <v>3</v>
      </c>
      <c r="B21" s="203"/>
      <c r="C21" s="203"/>
      <c r="D21" s="203"/>
      <c r="E21" s="203"/>
      <c r="F21" s="203"/>
      <c r="G21" s="203"/>
      <c r="H21" s="204"/>
      <c r="I21" s="155">
        <f>I19</f>
        <v>26536.28</v>
      </c>
      <c r="J21" s="155"/>
      <c r="K21" s="155"/>
      <c r="L21" s="155"/>
      <c r="M21" s="155"/>
      <c r="N21" s="155">
        <f>SUM(I21+N19)</f>
        <v>58011.11</v>
      </c>
      <c r="O21" s="155"/>
      <c r="P21" s="155"/>
      <c r="Q21" s="155"/>
      <c r="R21" s="155"/>
      <c r="S21" s="200"/>
      <c r="T21" s="195"/>
    </row>
    <row r="22" spans="1:22" x14ac:dyDescent="0.3">
      <c r="A22" s="205"/>
      <c r="B22" s="206"/>
      <c r="C22" s="206"/>
      <c r="D22" s="206"/>
      <c r="E22" s="206"/>
      <c r="F22" s="206"/>
      <c r="G22" s="206"/>
      <c r="H22" s="207"/>
      <c r="I22" s="176">
        <f>I20</f>
        <v>0.45743444660858923</v>
      </c>
      <c r="J22" s="176"/>
      <c r="K22" s="176"/>
      <c r="L22" s="176"/>
      <c r="M22" s="176"/>
      <c r="N22" s="176">
        <f>SUM(I22+N20)</f>
        <v>0.99999999999999989</v>
      </c>
      <c r="O22" s="176"/>
      <c r="P22" s="176"/>
      <c r="Q22" s="176"/>
      <c r="R22" s="176"/>
      <c r="S22" s="201"/>
      <c r="T22" s="196"/>
      <c r="V22" s="41"/>
    </row>
    <row r="23" spans="1:22" x14ac:dyDescent="0.3">
      <c r="A23" s="19"/>
      <c r="B23" s="24"/>
      <c r="C23" s="28"/>
      <c r="D23" s="24"/>
      <c r="E23" s="28"/>
      <c r="F23" s="24"/>
      <c r="G23" s="28"/>
      <c r="H23" s="24"/>
      <c r="I23" s="28"/>
      <c r="J23" s="24"/>
      <c r="K23" s="28"/>
      <c r="L23" s="24"/>
      <c r="M23" s="28"/>
      <c r="N23" s="24"/>
      <c r="O23" s="28"/>
      <c r="P23" s="24"/>
      <c r="Q23" s="28"/>
      <c r="R23" s="24"/>
      <c r="T23" s="42"/>
    </row>
    <row r="24" spans="1:22" x14ac:dyDescent="0.3">
      <c r="A24" s="19"/>
      <c r="B24" s="24"/>
      <c r="C24" s="28"/>
      <c r="D24" s="24"/>
      <c r="E24" s="28"/>
      <c r="F24" s="24"/>
      <c r="G24" s="28"/>
      <c r="H24" s="24"/>
      <c r="I24" s="28"/>
      <c r="J24" s="24"/>
      <c r="K24" s="28"/>
      <c r="L24" s="24"/>
      <c r="M24" s="28"/>
      <c r="N24" s="24"/>
      <c r="O24" s="28"/>
      <c r="P24" s="24"/>
      <c r="Q24" s="28"/>
      <c r="R24" s="24"/>
      <c r="T24" s="42"/>
    </row>
    <row r="25" spans="1:22" x14ac:dyDescent="0.3">
      <c r="A25" s="19"/>
      <c r="B25" s="24"/>
      <c r="C25" s="28"/>
      <c r="D25" s="24"/>
      <c r="E25" s="28"/>
      <c r="F25" s="24"/>
      <c r="G25" s="28"/>
      <c r="H25" s="24"/>
      <c r="I25" s="28"/>
      <c r="J25" s="24"/>
      <c r="K25" s="28"/>
      <c r="L25" s="24"/>
      <c r="M25" s="28"/>
      <c r="N25" s="24"/>
      <c r="O25" s="28"/>
      <c r="P25" s="24"/>
      <c r="Q25" s="28"/>
      <c r="R25" s="24"/>
      <c r="T25" s="42" t="str">
        <f>Orçamento!H42</f>
        <v>Brasília - DF, Maio de 2018.</v>
      </c>
    </row>
    <row r="26" spans="1:22" x14ac:dyDescent="0.3">
      <c r="A26" s="19"/>
      <c r="B26" s="24"/>
      <c r="C26" s="28"/>
      <c r="D26" s="24"/>
      <c r="E26" s="28"/>
      <c r="F26" s="24"/>
      <c r="G26" s="28"/>
      <c r="H26" s="24"/>
      <c r="I26" s="28"/>
      <c r="J26" s="24"/>
      <c r="K26" s="28"/>
      <c r="L26" s="24"/>
      <c r="M26" s="28"/>
      <c r="N26" s="24"/>
      <c r="O26" s="28"/>
      <c r="P26" s="24"/>
      <c r="Q26" s="28"/>
      <c r="R26" s="24"/>
      <c r="T26" s="42"/>
    </row>
    <row r="27" spans="1:22" x14ac:dyDescent="0.3">
      <c r="A27" s="19"/>
      <c r="B27" s="24"/>
      <c r="C27" s="28"/>
      <c r="D27" s="24"/>
      <c r="E27" s="28"/>
      <c r="F27" s="24"/>
      <c r="G27" s="28"/>
      <c r="H27" s="24"/>
      <c r="I27" s="28"/>
      <c r="J27" s="24"/>
      <c r="K27" s="28"/>
      <c r="L27" s="24"/>
      <c r="M27" s="28"/>
      <c r="N27" s="24"/>
      <c r="O27" s="28"/>
      <c r="P27" s="24"/>
      <c r="Q27" s="28"/>
      <c r="R27" s="24"/>
      <c r="T27" s="42"/>
    </row>
    <row r="28" spans="1:22" x14ac:dyDescent="0.3">
      <c r="A28" s="19"/>
      <c r="B28" s="24"/>
      <c r="C28" s="28"/>
      <c r="D28" s="24"/>
      <c r="E28" s="28"/>
      <c r="F28" s="24"/>
      <c r="G28" s="28"/>
      <c r="H28" s="24"/>
      <c r="I28" s="28"/>
      <c r="J28" s="24"/>
      <c r="K28" s="28"/>
      <c r="L28" s="24"/>
      <c r="M28" s="28"/>
      <c r="N28" s="24"/>
      <c r="O28" s="28"/>
      <c r="P28" s="24"/>
      <c r="Q28" s="28"/>
      <c r="R28" s="24"/>
      <c r="T28" s="42"/>
    </row>
    <row r="33" spans="19:19" x14ac:dyDescent="0.3">
      <c r="S33" s="97"/>
    </row>
  </sheetData>
  <mergeCells count="52">
    <mergeCell ref="T14:T16"/>
    <mergeCell ref="S8:S10"/>
    <mergeCell ref="S6:T7"/>
    <mergeCell ref="T8:T10"/>
    <mergeCell ref="A4:T4"/>
    <mergeCell ref="A5:R5"/>
    <mergeCell ref="A6:A7"/>
    <mergeCell ref="B6:H7"/>
    <mergeCell ref="I7:M7"/>
    <mergeCell ref="N7:R7"/>
    <mergeCell ref="I8:M8"/>
    <mergeCell ref="N8:R8"/>
    <mergeCell ref="I9:M9"/>
    <mergeCell ref="N9:R9"/>
    <mergeCell ref="N10:R10"/>
    <mergeCell ref="A11:A13"/>
    <mergeCell ref="T19:T22"/>
    <mergeCell ref="A17:T18"/>
    <mergeCell ref="S19:S22"/>
    <mergeCell ref="A21:H22"/>
    <mergeCell ref="A19:H20"/>
    <mergeCell ref="S14:S16"/>
    <mergeCell ref="I22:M22"/>
    <mergeCell ref="N22:R22"/>
    <mergeCell ref="I6:R6"/>
    <mergeCell ref="I19:M19"/>
    <mergeCell ref="I20:M20"/>
    <mergeCell ref="N20:R20"/>
    <mergeCell ref="I21:M21"/>
    <mergeCell ref="N21:R21"/>
    <mergeCell ref="I14:M14"/>
    <mergeCell ref="N14:R14"/>
    <mergeCell ref="I15:M15"/>
    <mergeCell ref="N15:R15"/>
    <mergeCell ref="I16:M16"/>
    <mergeCell ref="N16:R16"/>
    <mergeCell ref="S11:S13"/>
    <mergeCell ref="T11:T13"/>
    <mergeCell ref="I12:M12"/>
    <mergeCell ref="N12:R12"/>
    <mergeCell ref="N13:R13"/>
    <mergeCell ref="I11:M11"/>
    <mergeCell ref="N11:R11"/>
    <mergeCell ref="K13:M13"/>
    <mergeCell ref="I10:K10"/>
    <mergeCell ref="L10:M10"/>
    <mergeCell ref="N19:R19"/>
    <mergeCell ref="A14:A16"/>
    <mergeCell ref="B14:H16"/>
    <mergeCell ref="B11:H13"/>
    <mergeCell ref="A8:A10"/>
    <mergeCell ref="B8:H10"/>
  </mergeCells>
  <pageMargins left="1.02" right="0.6" top="0.98425196850393704" bottom="0.78740157480314965" header="0.39370078740157483" footer="0.31496062992125984"/>
  <pageSetup paperSize="9" scale="83" fitToHeight="4" orientation="landscape" r:id="rId1"/>
  <headerFooter>
    <oddHeader>&amp;L&amp;G&amp;C&amp;"Arial,Negrito"&amp;12Fundação Universidade de Brasília
&amp;"Arial,Normal"Diretoria de Obras - DOB</oddHeader>
    <oddFooter>&amp;CPrédio Multiuso I, Bloco C, Sala 24/2 - Brasília/DF - CEP: 70.910-900
Tel: (061) 3107- 6144 - Email: dgi@unb.br – Home page: http://www.unb.br
&amp;RPágina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6</vt:i4>
      </vt:variant>
    </vt:vector>
  </HeadingPairs>
  <TitlesOfParts>
    <vt:vector size="10" baseType="lpstr">
      <vt:lpstr>Memória</vt:lpstr>
      <vt:lpstr>Composições</vt:lpstr>
      <vt:lpstr>Orçamento</vt:lpstr>
      <vt:lpstr>Cronograma</vt:lpstr>
      <vt:lpstr>Composições!Area_de_impressao</vt:lpstr>
      <vt:lpstr>Cronograma!Area_de_impressao</vt:lpstr>
      <vt:lpstr>Memória!Area_de_impressao</vt:lpstr>
      <vt:lpstr>Orçamento!Area_de_impressao</vt:lpstr>
      <vt:lpstr>Memória!Titulos_de_impressao</vt:lpstr>
      <vt:lpstr>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Thiago Kanadani</cp:lastModifiedBy>
  <cp:lastPrinted>2018-05-30T11:52:52Z</cp:lastPrinted>
  <dcterms:created xsi:type="dcterms:W3CDTF">2008-12-09T19:47:03Z</dcterms:created>
  <dcterms:modified xsi:type="dcterms:W3CDTF">2018-05-30T12:45:32Z</dcterms:modified>
</cp:coreProperties>
</file>